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15" windowWidth="13995" windowHeight="10380" activeTab="0"/>
  </bookViews>
  <sheets>
    <sheet name="f2" sheetId="1" r:id="rId1"/>
  </sheets>
  <definedNames>
    <definedName name="_xlnm.Print_Titles" localSheetId="0">'f2'!$19:$25</definedName>
  </definedNames>
  <calcPr fullCalcOnLoad="1" refMode="R1C1"/>
</workbook>
</file>

<file path=xl/sharedStrings.xml><?xml version="1.0" encoding="utf-8"?>
<sst xmlns="http://schemas.openxmlformats.org/spreadsheetml/2006/main" count="358" uniqueCount="189">
  <si>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</si>
  <si>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</si>
  <si>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BĮ Kaišiadorių lopšelis-darželis Spindulys</t>
  </si>
  <si>
    <t>(įstaigos pavadinimas, kodas Juridinių asmenų registre, adresas)</t>
  </si>
  <si>
    <t>BIUDŽETO IŠLAIDŲ SĄMATOS VYKDYMO</t>
  </si>
  <si>
    <t>2013 M. GRUODžIO MėN. 31 D.</t>
  </si>
  <si>
    <t xml:space="preserve"> </t>
  </si>
  <si>
    <t>4 ketvirtis</t>
  </si>
  <si>
    <t>(metinė, ketvirtinė)</t>
  </si>
  <si>
    <t>ATASKAITA</t>
  </si>
  <si>
    <t>2014.01.06   Nr. 17.</t>
  </si>
  <si>
    <t xml:space="preserve">                                                                      (data)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</si>
  <si>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</si>
  <si>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</si>
  <si>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</si>
  <si>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</si>
  <si>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</si>
  <si>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Mokyklos,priskiriamos ikimokyklinio ugdymo mokyklo</t>
  </si>
  <si>
    <t>Įstaigos</t>
  </si>
  <si>
    <t>190502719</t>
  </si>
  <si>
    <t xml:space="preserve"> - </t>
  </si>
  <si>
    <t>Programos</t>
  </si>
  <si>
    <t>02</t>
  </si>
  <si>
    <t>Finansavimo šaltinio</t>
  </si>
  <si>
    <t>K</t>
  </si>
  <si>
    <t>Valstybės funkcijos</t>
  </si>
  <si>
    <t>09</t>
  </si>
  <si>
    <t>01</t>
  </si>
  <si>
    <t/>
  </si>
  <si>
    <t>Krepšelis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</si>
  <si>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</si>
  <si>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</si>
  <si>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</si>
  <si>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</si>
  <si>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</si>
  <si>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</si>
  <si>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</si>
  <si>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</si>
  <si>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</si>
  <si>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</si>
  <si>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</si>
  <si>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</si>
  <si>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</si>
  <si>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</si>
  <si>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</si>
  <si>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</si>
  <si>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</si>
  <si>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</si>
  <si>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</si>
  <si>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</si>
  <si>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</si>
  <si>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</si>
  <si>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</si>
  <si>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</si>
  <si>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</si>
  <si>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</si>
  <si>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</si>
  <si>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</si>
  <si>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</si>
  <si>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</si>
  <si>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</si>
  <si>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</si>
  <si>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</si>
  <si>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</si>
  <si>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</si>
  <si>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</si>
  <si>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</si>
  <si>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</si>
  <si>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</si>
  <si>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</si>
  <si>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</si>
  <si>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</si>
  <si>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</si>
  <si>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</si>
  <si>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</si>
  <si>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</si>
  <si>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</si>
  <si>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</si>
  <si>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</si>
  <si>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</si>
  <si>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</si>
  <si>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</si>
  <si>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</si>
  <si>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</si>
  <si>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</si>
  <si>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</si>
  <si>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</si>
  <si>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</si>
  <si>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</si>
  <si>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</si>
  <si>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</si>
  <si>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</si>
  <si>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</si>
  <si>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</si>
  <si>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</si>
  <si>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</si>
  <si>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</si>
  <si>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</si>
  <si>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</si>
  <si>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</si>
  <si>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</si>
  <si>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</si>
  <si>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</si>
  <si>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</si>
  <si>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</si>
  <si>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</si>
  <si>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</si>
  <si>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</si>
  <si>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</si>
  <si>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</si>
  <si>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</si>
  <si>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</si>
  <si>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</si>
  <si>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</si>
  <si>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</si>
  <si>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</si>
  <si>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</si>
  <si>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</si>
  <si>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</si>
  <si>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</si>
  <si>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</si>
  <si>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</si>
  <si>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</si>
  <si>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</si>
  <si>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</si>
  <si>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</si>
  <si>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</si>
  <si>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</si>
  <si>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</si>
  <si>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</si>
  <si>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</si>
  <si>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</si>
  <si>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</si>
  <si>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</si>
  <si>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</si>
  <si>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</si>
  <si>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</si>
  <si>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</si>
  <si>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</si>
  <si>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</si>
  <si>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</si>
  <si>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</si>
  <si>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</si>
  <si>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</si>
  <si>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</si>
  <si>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</si>
  <si>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</si>
  <si>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</si>
  <si>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</si>
  <si>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</si>
  <si>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</si>
  <si>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</si>
  <si>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</si>
  <si>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</si>
  <si>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</si>
  <si>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</si>
  <si>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</si>
  <si>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</si>
  <si>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</si>
  <si>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</si>
  <si>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</si>
  <si>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</si>
  <si>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</si>
  <si>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</si>
  <si>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</si>
  <si>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</si>
  <si>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</si>
  <si>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</si>
  <si>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</si>
  <si>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</si>
  <si>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</si>
  <si>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</si>
  <si>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</si>
  <si>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</si>
  <si>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</si>
  <si>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</si>
  <si>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</si>
  <si>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</si>
  <si>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</si>
  <si>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</si>
  <si>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</si>
  <si>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</si>
  <si>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</si>
  <si>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Natalija Raudeliūnienė</t>
  </si>
  <si>
    <t xml:space="preserve">      (įstaigos vadovo ar jo įgalioto asmens pareigų  pavadinimas)</t>
  </si>
  <si>
    <t>(parašas)</t>
  </si>
  <si>
    <t>(vardas ir pavardė)</t>
  </si>
  <si>
    <t>Janina Sodaitienė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</si>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</sst>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22">
      <selection activeCell="W358" sqref="W35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28</v>
      </c>
      <c r="C26" s="57"/>
      <c r="D26" s="57"/>
      <c r="E26" s="57"/>
      <c r="F26" s="58"/>
      <c r="G26" s="59" t="s">
        <v>29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504434</v>
      </c>
      <c r="J30" s="94">
        <f>SUM(J31+J41+J64+J85+J93+J109+J132+J148+J157)</f>
        <v>504434</v>
      </c>
      <c r="K30" s="95">
        <f>SUM(K31+K41+K64+K85+K93+K109+K132+K148+K157)</f>
        <v>504433.86</v>
      </c>
      <c r="L30" s="94">
        <f>SUM(L31+L41+L64+L85+L93+L109+L132+L148+L157)</f>
        <v>504433.86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475586</v>
      </c>
      <c r="J31" s="94">
        <f>SUM(J32+J37)</f>
        <v>475586</v>
      </c>
      <c r="K31" s="102">
        <f>SUM(K32+K37)</f>
        <v>475585.86</v>
      </c>
      <c r="L31" s="103">
        <f>SUM(L32+L37)</f>
        <v>475585.86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363410</v>
      </c>
      <c r="J32" s="109">
        <f t="shared" si="0"/>
        <v>363410</v>
      </c>
      <c r="K32" s="110">
        <f t="shared" si="0"/>
        <v>363410</v>
      </c>
      <c r="L32" s="109">
        <f t="shared" si="0"/>
        <v>363410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363410</v>
      </c>
      <c r="J33" s="109">
        <f t="shared" si="0"/>
        <v>363410</v>
      </c>
      <c r="K33" s="110">
        <f t="shared" si="0"/>
        <v>363410</v>
      </c>
      <c r="L33" s="109">
        <f t="shared" si="0"/>
        <v>363410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363410</v>
      </c>
      <c r="J34" s="109">
        <f>SUM(J35:J36)</f>
        <v>363410</v>
      </c>
      <c r="K34" s="110">
        <f>SUM(K35:K36)</f>
        <v>363410</v>
      </c>
      <c r="L34" s="109">
        <f>SUM(L35:L36)</f>
        <v>363410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363410</v>
      </c>
      <c r="J35" s="113">
        <v>363410</v>
      </c>
      <c r="K35" s="113">
        <v>363410</v>
      </c>
      <c r="L35" s="113">
        <v>363410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112176</v>
      </c>
      <c r="J37" s="109">
        <f t="shared" si="1"/>
        <v>112176</v>
      </c>
      <c r="K37" s="110">
        <f t="shared" si="1"/>
        <v>112175.86</v>
      </c>
      <c r="L37" s="109">
        <f t="shared" si="1"/>
        <v>112175.86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112176</v>
      </c>
      <c r="J38" s="109">
        <f t="shared" si="1"/>
        <v>112176</v>
      </c>
      <c r="K38" s="109">
        <f t="shared" si="1"/>
        <v>112175.86</v>
      </c>
      <c r="L38" s="109">
        <f t="shared" si="1"/>
        <v>112175.86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112176</v>
      </c>
      <c r="J39" s="109">
        <f t="shared" si="1"/>
        <v>112176</v>
      </c>
      <c r="K39" s="109">
        <f t="shared" si="1"/>
        <v>112175.86</v>
      </c>
      <c r="L39" s="109">
        <f t="shared" si="1"/>
        <v>112175.86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112176</v>
      </c>
      <c r="J40" s="113">
        <v>112176</v>
      </c>
      <c r="K40" s="113">
        <v>112175.86</v>
      </c>
      <c r="L40" s="113">
        <v>112175.86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27848</v>
      </c>
      <c r="J41" s="118">
        <f t="shared" si="2"/>
        <v>27848</v>
      </c>
      <c r="K41" s="117">
        <f t="shared" si="2"/>
        <v>27848</v>
      </c>
      <c r="L41" s="117">
        <f t="shared" si="2"/>
        <v>27848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27848</v>
      </c>
      <c r="J42" s="110">
        <f t="shared" si="2"/>
        <v>27848</v>
      </c>
      <c r="K42" s="109">
        <f t="shared" si="2"/>
        <v>27848</v>
      </c>
      <c r="L42" s="110">
        <f t="shared" si="2"/>
        <v>27848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27848</v>
      </c>
      <c r="J43" s="110">
        <f t="shared" si="2"/>
        <v>27848</v>
      </c>
      <c r="K43" s="119">
        <f t="shared" si="2"/>
        <v>27848</v>
      </c>
      <c r="L43" s="119">
        <f t="shared" si="2"/>
        <v>27848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27848</v>
      </c>
      <c r="J44" s="127">
        <f>SUM(J45:J63)-J54</f>
        <v>27848</v>
      </c>
      <c r="K44" s="127">
        <f>SUM(K45:K63)-K54</f>
        <v>27848</v>
      </c>
      <c r="L44" s="128">
        <f>SUM(L45:L63)-L54</f>
        <v>27848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3500</v>
      </c>
      <c r="J50" s="113">
        <v>3500</v>
      </c>
      <c r="K50" s="113">
        <v>3500</v>
      </c>
      <c r="L50" s="113">
        <v>3500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17107</v>
      </c>
      <c r="J52" s="113">
        <v>17107</v>
      </c>
      <c r="K52" s="113">
        <v>17107</v>
      </c>
      <c r="L52" s="113">
        <v>17107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3741</v>
      </c>
      <c r="J58" s="113">
        <v>3741</v>
      </c>
      <c r="K58" s="113">
        <v>3741</v>
      </c>
      <c r="L58" s="113">
        <v>3741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3500</v>
      </c>
      <c r="J63" s="113">
        <v>3500</v>
      </c>
      <c r="K63" s="113">
        <v>3500</v>
      </c>
      <c r="L63" s="113">
        <v>3500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1000</v>
      </c>
      <c r="J132" s="150">
        <f>SUM(J133+J138+J143)</f>
        <v>1000</v>
      </c>
      <c r="K132" s="110">
        <f>SUM(K133+K138+K143)</f>
        <v>1000</v>
      </c>
      <c r="L132" s="109">
        <f>SUM(L133+L138+L143)</f>
        <v>1000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1000</v>
      </c>
      <c r="J143" s="150">
        <f t="shared" si="15"/>
        <v>1000</v>
      </c>
      <c r="K143" s="110">
        <f t="shared" si="15"/>
        <v>1000</v>
      </c>
      <c r="L143" s="109">
        <f t="shared" si="15"/>
        <v>1000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1000</v>
      </c>
      <c r="J144" s="127">
        <f t="shared" si="15"/>
        <v>1000</v>
      </c>
      <c r="K144" s="128">
        <f t="shared" si="15"/>
        <v>1000</v>
      </c>
      <c r="L144" s="126">
        <f t="shared" si="15"/>
        <v>1000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1000</v>
      </c>
      <c r="J145" s="150">
        <f>SUM(J146:J147)</f>
        <v>1000</v>
      </c>
      <c r="K145" s="110">
        <f>SUM(K146:K147)</f>
        <v>1000</v>
      </c>
      <c r="L145" s="109">
        <f>SUM(L146:L147)</f>
        <v>1000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1000</v>
      </c>
      <c r="J146" s="187">
        <v>1000</v>
      </c>
      <c r="K146" s="187">
        <v>1000</v>
      </c>
      <c r="L146" s="187">
        <v>1000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12000</v>
      </c>
      <c r="J174" s="203">
        <f>SUM(J175+J226+J286)</f>
        <v>12000</v>
      </c>
      <c r="K174" s="95">
        <f>SUM(K175+K226+K286)</f>
        <v>11999.99</v>
      </c>
      <c r="L174" s="94">
        <f>SUM(L175+L226+L286)</f>
        <v>11999.99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12000</v>
      </c>
      <c r="J175" s="147">
        <f>SUM(J176+J197+J205+J216+J220)</f>
        <v>12000</v>
      </c>
      <c r="K175" s="147">
        <f>SUM(K176+K197+K205+K216+K220)</f>
        <v>11999.99</v>
      </c>
      <c r="L175" s="147">
        <f>SUM(L176+L197+L205+L216+L220)</f>
        <v>11999.99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12000</v>
      </c>
      <c r="J176" s="150">
        <f>SUM(J177+J180+J185+J189+J194)</f>
        <v>12000</v>
      </c>
      <c r="K176" s="110">
        <f>SUM(K177+K180+K185+K189+K194)</f>
        <v>11999.99</v>
      </c>
      <c r="L176" s="109">
        <f>SUM(L177+L180+L185+L189+L194)</f>
        <v>11999.99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12000</v>
      </c>
      <c r="J180" s="148">
        <f>J181</f>
        <v>12000</v>
      </c>
      <c r="K180" s="149">
        <f>K181</f>
        <v>11999.99</v>
      </c>
      <c r="L180" s="147">
        <f>L181</f>
        <v>11999.99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12000</v>
      </c>
      <c r="J181" s="150">
        <f>SUM(J182:J184)</f>
        <v>12000</v>
      </c>
      <c r="K181" s="110">
        <f>SUM(K182:K184)</f>
        <v>11999.99</v>
      </c>
      <c r="L181" s="109">
        <f>SUM(L182:L184)</f>
        <v>11999.99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12000</v>
      </c>
      <c r="J184" s="112">
        <v>12000</v>
      </c>
      <c r="K184" s="112">
        <v>11999.99</v>
      </c>
      <c r="L184" s="177">
        <v>11999.99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516434</v>
      </c>
      <c r="J344" s="225">
        <f>SUM(J30+J174)</f>
        <v>516434</v>
      </c>
      <c r="K344" s="225">
        <f>SUM(K30+K174)</f>
        <v>516433.85</v>
      </c>
      <c r="L344" s="226">
        <f>SUM(L30+L174)</f>
        <v>516433.85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28</v>
      </c>
      <c r="H350" s="3"/>
      <c r="I350" s="239"/>
      <c r="J350" s="3"/>
      <c r="K350" s="232" t="s">
        <v>187</v>
      </c>
      <c r="L350" s="241"/>
    </row>
    <row r="351" spans="1:12" ht="18.75" customHeight="1">
      <c r="A351" s="242"/>
      <c r="B351" s="27"/>
      <c r="C351" s="27"/>
      <c r="D351" s="159" t="s">
        <v>188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Janina Sodaitienė</cp:lastModifiedBy>
  <cp:lastPrinted>2014-01-14T14:39:50Z</cp:lastPrinted>
  <dcterms:created xsi:type="dcterms:W3CDTF">2004-04-07T10:43:01Z</dcterms:created>
  <dcterms:modified xsi:type="dcterms:W3CDTF">2014-04-16T07:34:14Z</dcterms:modified>
  <cp:category/>
  <cp:version/>
  <cp:contentType/>
  <cp:contentStatus/>
</cp:coreProperties>
</file>