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L193" i="2" s="1"/>
  <c r="K194" i="2"/>
  <c r="J194" i="2"/>
  <c r="I194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L178" i="2" s="1"/>
  <c r="K179" i="2"/>
  <c r="J179" i="2"/>
  <c r="I179" i="2"/>
  <c r="K178" i="2"/>
  <c r="J178" i="2"/>
  <c r="I178" i="2"/>
  <c r="L176" i="2"/>
  <c r="K176" i="2"/>
  <c r="J176" i="2"/>
  <c r="I176" i="2"/>
  <c r="L175" i="2"/>
  <c r="K175" i="2"/>
  <c r="J175" i="2"/>
  <c r="I175" i="2"/>
  <c r="K174" i="2"/>
  <c r="J174" i="2"/>
  <c r="I174" i="2"/>
  <c r="K173" i="2"/>
  <c r="J173" i="2"/>
  <c r="I173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L142" i="2" s="1"/>
  <c r="L141" i="2" s="1"/>
  <c r="L130" i="2" s="1"/>
  <c r="K143" i="2"/>
  <c r="J143" i="2"/>
  <c r="I143" i="2"/>
  <c r="K142" i="2"/>
  <c r="J142" i="2"/>
  <c r="I142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L43" i="2" s="1"/>
  <c r="L42" i="2" s="1"/>
  <c r="L41" i="2" s="1"/>
  <c r="K44" i="2"/>
  <c r="J44" i="2"/>
  <c r="I44" i="2"/>
  <c r="K43" i="2"/>
  <c r="J43" i="2"/>
  <c r="I43" i="2"/>
  <c r="K42" i="2"/>
  <c r="J42" i="2"/>
  <c r="I42" i="2"/>
  <c r="K41" i="2"/>
  <c r="J41" i="2"/>
  <c r="I41" i="2"/>
  <c r="L39" i="2"/>
  <c r="L38" i="2" s="1"/>
  <c r="L37" i="2" s="1"/>
  <c r="K39" i="2"/>
  <c r="J39" i="2"/>
  <c r="I39" i="2"/>
  <c r="K38" i="2"/>
  <c r="J38" i="2"/>
  <c r="I38" i="2"/>
  <c r="K37" i="2"/>
  <c r="J37" i="2"/>
  <c r="I37" i="2"/>
  <c r="L34" i="2"/>
  <c r="L33" i="2" s="1"/>
  <c r="L32" i="2" s="1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L127" i="1" s="1"/>
  <c r="L109" i="1" s="1"/>
  <c r="K128" i="1"/>
  <c r="J128" i="1"/>
  <c r="I128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J110" i="1" s="1"/>
  <c r="J109" i="1" s="1"/>
  <c r="I111" i="1"/>
  <c r="L110" i="1"/>
  <c r="K110" i="1"/>
  <c r="I110" i="1"/>
  <c r="K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J85" i="1" s="1"/>
  <c r="I86" i="1"/>
  <c r="L85" i="1"/>
  <c r="K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J66" i="1" s="1"/>
  <c r="J65" i="1" s="1"/>
  <c r="J64" i="1" s="1"/>
  <c r="I67" i="1"/>
  <c r="L66" i="1"/>
  <c r="K66" i="1"/>
  <c r="I66" i="1"/>
  <c r="L65" i="1"/>
  <c r="L64" i="1" s="1"/>
  <c r="K65" i="1"/>
  <c r="I65" i="1"/>
  <c r="K64" i="1"/>
  <c r="I64" i="1"/>
  <c r="L44" i="1"/>
  <c r="L43" i="1" s="1"/>
  <c r="L42" i="1" s="1"/>
  <c r="L41" i="1" s="1"/>
  <c r="K44" i="1"/>
  <c r="J44" i="1"/>
  <c r="I44" i="1"/>
  <c r="K43" i="1"/>
  <c r="J43" i="1"/>
  <c r="I43" i="1"/>
  <c r="K42" i="1"/>
  <c r="J42" i="1"/>
  <c r="I42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44" i="1" s="1"/>
  <c r="I30" i="1"/>
  <c r="I344" i="1" s="1"/>
  <c r="L174" i="2" l="1"/>
  <c r="L173" i="2" s="1"/>
  <c r="L172" i="2" s="1"/>
  <c r="L31" i="2"/>
  <c r="L30" i="2" s="1"/>
  <c r="L30" i="1"/>
  <c r="L344" i="1" s="1"/>
  <c r="J30" i="1"/>
  <c r="J344" i="1" s="1"/>
  <c r="L344" i="2" l="1"/>
</calcChain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<sst xmlns="http://schemas.openxmlformats.org/spreadsheetml/2006/main" count="711" uniqueCount="209">
  <si>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</si>
  <si>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</si>
  <si>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</si>
  <si>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</si>
  <si>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</si>
  <si>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</si>
  <si>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</si>
  <si>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</si>
  <si>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</si>
  <si>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</si>
  <si>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</si>
  <si>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</si>
  <si>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</si>
  <si>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</si>
  <si>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</si>
  <si>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</si>
  <si>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</si>
  <si>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</si>
  <si>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</si>
  <si>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</si>
  <si>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</si>
  <si>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</si>
  <si>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</si>
  <si>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</si>
  <si>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</si>
  <si>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</si>
  <si>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</si>
  <si>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</si>
  <si>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</si>
  <si>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</si>
  <si>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</si>
  <si>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</si>
  <si>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</si>
  <si>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</si>
  <si>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</si>
  <si>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</si>
  <si>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</si>
  <si>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</si>
  <si>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</si>
  <si>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</si>
  <si>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</si>
  <si>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</si>
  <si>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</si>
  <si>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</si>
  <si>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</si>
  <si>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</si>
  <si>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</si>
  <si>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</si>
  <si>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</si>
  <si>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</si>
  <si>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</si>
  <si>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</si>
  <si>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</si>
  <si>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</si>
  <si>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</si>
  <si>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</si>
  <si>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</si>
  <si>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</si>
  <si>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</si>
  <si>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</si>
  <si>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</si>
  <si>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</si>
  <si>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</si>
  <si>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</si>
  <si>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</si>
  <si>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</si>
  <si>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</si>
  <si>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</si>
  <si>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</si>
  <si>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</si>
  <si>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</si>
  <si>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</si>
  <si>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</si>
  <si>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</si>
  <si>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</si>
  <si>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</si>
  <si>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</si>
  <si>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</si>
  <si>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</si>
  <si>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</si>
  <si>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</si>
  <si>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</si>
  <si>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</si>
  <si>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</si>
  <si>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</si>
  <si>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</si>
  <si>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</si>
  <si>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</si>
  <si>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</si>
  <si>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</si>
  <si>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</si>
  <si>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</si>
  <si>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</si>
  <si>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</si>
  <si>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</si>
  <si>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</si>
  <si>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</si>
  <si>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</si>
  <si>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</si>
  <si>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</si>
  <si>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</si>
  <si>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</si>
  <si>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</si>
  <si>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</si>
  <si>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</si>
  <si>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</si>
  <si>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</si>
  <si>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</si>
  <si>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</si>
  <si>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</si>
  <si>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</si>
  <si>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</si>
  <si>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</si>
  <si>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</si>
  <si>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</si>
  <si>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</si>
  <si>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</si>
  <si>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</si>
  <si>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</si>
  <si>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</si>
  <si>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</si>
  <si>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</si>
  <si>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</si>
  <si>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</si>
  <si>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</si>
  <si>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</si>
  <si>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</si>
  <si>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</si>
  <si>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</si>
  <si>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</si>
  <si>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</si>
  <si>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</si>
  <si>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</si>
  <si>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</si>
  <si>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</si>
  <si>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</si>
  <si>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</si>
  <si>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</si>
  <si>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</si>
  <si>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</si>
  <si>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</si>
  <si>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</si>
  <si>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</si>
  <si>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</si>
  <si>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</si>
  <si>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</si>
  <si>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</si>
  <si>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</si>
  <si>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</si>
  <si>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</si>
  <si>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</si>
  <si>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</si>
  <si>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</si>
  <si>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</si>
  <si>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</si>
  <si>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</si>
  <si>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</si>
  <si>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</si>
  <si>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</si>
  <si>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</si>
  <si>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</si>
  <si>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</si>
  <si>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</si>
  <si>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</si>
  <si>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</si>
  <si>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</si>
  <si>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</si>
  <si>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</si>
  <si>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</si>
  <si>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</si>
  <si>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</si>
  <si>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</si>
  <si>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</si>
  <si>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</si>
  <si>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</si>
  <si>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</si>
  <si>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</si>
  <si>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</si>
  <si>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</si>
  <si>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</si>
  <si>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</si>
  <si>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</si>
  <si>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</si>
  <si>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</si>
  <si>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</si>
  <si>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</si>
  <si>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</si>
  <si>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2015 M. GRUODŽIO MĖN. 31 D.</t>
  </si>
  <si>
    <t>4 ketvirtis</t>
  </si>
  <si>
    <t>Švietimo</t>
  </si>
  <si>
    <t>Mokyklos,priskiriamos ikimokyklinio ugdymo mokyklo</t>
  </si>
  <si>
    <t>190502719</t>
  </si>
  <si>
    <t>02.01.01.09 - Mokinio krepšelio lėšų panaudojimas mokinio krepšelio metodikos nustatyta tvarka</t>
  </si>
  <si>
    <t>02</t>
  </si>
  <si>
    <t>K</t>
  </si>
  <si>
    <t>09</t>
  </si>
  <si>
    <t>01</t>
  </si>
  <si>
    <t>Krepšelis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</si>
  <si>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</si>
  <si>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</si>
  <si>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</si>
  <si>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</si>
  <si>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</si>
  <si>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Janina Sodaitienė</t>
  </si>
  <si>
    <t>2016.01.04   Nr. 3.</t>
  </si>
  <si>
    <t>(metinė)</t>
  </si>
  <si>
    <t>Direktorė</t>
  </si>
  <si>
    <t>Natalija Raudeliūnienė</t>
  </si>
  <si>
    <t>Vyriausioji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</si>
</sst>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6" t="s">
        <v>0</v>
      </c>
      <c r="K1" s="236"/>
      <c r="L1" s="23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6"/>
      <c r="K2" s="236"/>
      <c r="L2" s="23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6"/>
      <c r="K3" s="236"/>
      <c r="L3" s="23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6"/>
      <c r="K4" s="236"/>
      <c r="L4" s="23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6"/>
      <c r="K5" s="236"/>
      <c r="L5" s="23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37"/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0" t="s">
        <v>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1" t="s">
        <v>6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1" t="s">
        <v>9</v>
      </c>
      <c r="H15" s="241"/>
      <c r="I15" s="241"/>
      <c r="J15" s="241"/>
      <c r="K15" s="2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4"/>
      <c r="H17" s="244"/>
      <c r="I17" s="244"/>
      <c r="J17" s="244"/>
      <c r="K17" s="244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8"/>
      <c r="D19" s="248"/>
      <c r="E19" s="248"/>
      <c r="F19" s="248"/>
      <c r="G19" s="248"/>
      <c r="H19" s="248"/>
      <c r="I19" s="248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49" t="s">
        <v>12</v>
      </c>
      <c r="D20" s="249"/>
      <c r="E20" s="249"/>
      <c r="F20" s="249"/>
      <c r="G20" s="249"/>
      <c r="H20" s="249"/>
      <c r="I20" s="249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49" t="s">
        <v>14</v>
      </c>
      <c r="D21" s="249"/>
      <c r="E21" s="249"/>
      <c r="F21" s="249"/>
      <c r="G21" s="249"/>
      <c r="H21" s="249"/>
      <c r="I21" s="249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49" t="s">
        <v>16</v>
      </c>
      <c r="D22" s="249"/>
      <c r="E22" s="249"/>
      <c r="F22" s="249"/>
      <c r="G22" s="249"/>
      <c r="H22" s="249"/>
      <c r="I22" s="249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45">
        <v>1</v>
      </c>
      <c r="B54" s="246"/>
      <c r="C54" s="246"/>
      <c r="D54" s="246"/>
      <c r="E54" s="246"/>
      <c r="F54" s="247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68">
        <v>1</v>
      </c>
      <c r="B90" s="269"/>
      <c r="C90" s="269"/>
      <c r="D90" s="269"/>
      <c r="E90" s="269"/>
      <c r="F90" s="2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45">
        <v>1</v>
      </c>
      <c r="B131" s="246"/>
      <c r="C131" s="246"/>
      <c r="D131" s="246"/>
      <c r="E131" s="246"/>
      <c r="F131" s="247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45">
        <v>1</v>
      </c>
      <c r="B171" s="246"/>
      <c r="C171" s="246"/>
      <c r="D171" s="246"/>
      <c r="E171" s="246"/>
      <c r="F171" s="247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45">
        <v>1</v>
      </c>
      <c r="B208" s="246"/>
      <c r="C208" s="246"/>
      <c r="D208" s="246"/>
      <c r="E208" s="246"/>
      <c r="F208" s="247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45">
        <v>1</v>
      </c>
      <c r="B247" s="246"/>
      <c r="C247" s="246"/>
      <c r="D247" s="246"/>
      <c r="E247" s="246"/>
      <c r="F247" s="247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45">
        <v>1</v>
      </c>
      <c r="B288" s="246"/>
      <c r="C288" s="246"/>
      <c r="D288" s="246"/>
      <c r="E288" s="246"/>
      <c r="F288" s="247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45">
        <v>1</v>
      </c>
      <c r="B330" s="246"/>
      <c r="C330" s="246"/>
      <c r="D330" s="246"/>
      <c r="E330" s="246"/>
      <c r="F330" s="247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0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16" zoomScaleSheetLayoutView="120" workbookViewId="0">
      <selection activeCell="Z345" sqref="Z345:Z34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37" t="s">
        <v>186</v>
      </c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0" t="s">
        <v>187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1" t="s">
        <v>188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205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1" t="s">
        <v>204</v>
      </c>
      <c r="H15" s="241"/>
      <c r="I15" s="241"/>
      <c r="J15" s="241"/>
      <c r="K15" s="241"/>
      <c r="M15" s="3"/>
      <c r="N15" s="3"/>
      <c r="O15" s="3"/>
      <c r="P15" s="3"/>
    </row>
    <row r="16" spans="1:3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35" t="s">
        <v>18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48" t="s">
        <v>190</v>
      </c>
      <c r="D22" s="248"/>
      <c r="E22" s="248"/>
      <c r="F22" s="248"/>
      <c r="G22" s="248"/>
      <c r="H22" s="248"/>
      <c r="I22" s="248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</row>
    <row r="28" spans="1:1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</row>
    <row r="29" spans="1:1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164865</v>
      </c>
      <c r="J30" s="214">
        <f>SUM(J31+J41+J62+J83+J91+J107+J130+J146+J155)</f>
        <v>164865</v>
      </c>
      <c r="K30" s="215">
        <f>SUM(K31+K41+K62+K83+K91+K107+K130+K146+K155)</f>
        <v>164864.85999999999</v>
      </c>
      <c r="L30" s="214">
        <f>SUM(L31+L41+L62+L83+L91+L107+L130+L146+L155)</f>
        <v>164864.85999999999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155124</v>
      </c>
      <c r="J31" s="214">
        <f>SUM(J32+J37)</f>
        <v>155124</v>
      </c>
      <c r="K31" s="216">
        <f>SUM(K32+K37)</f>
        <v>155124</v>
      </c>
      <c r="L31" s="217">
        <f>SUM(L32+L37)</f>
        <v>155124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118433</v>
      </c>
      <c r="J32" s="121">
        <f t="shared" si="0"/>
        <v>118433</v>
      </c>
      <c r="K32" s="153">
        <f t="shared" si="0"/>
        <v>118433</v>
      </c>
      <c r="L32" s="121">
        <f t="shared" si="0"/>
        <v>118433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118433</v>
      </c>
      <c r="J33" s="121">
        <f t="shared" si="0"/>
        <v>118433</v>
      </c>
      <c r="K33" s="153">
        <f t="shared" si="0"/>
        <v>118433</v>
      </c>
      <c r="L33" s="121">
        <f t="shared" si="0"/>
        <v>118433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118433</v>
      </c>
      <c r="J34" s="121">
        <f>SUM(J35:J36)</f>
        <v>118433</v>
      </c>
      <c r="K34" s="153">
        <f>SUM(K35:K36)</f>
        <v>118433</v>
      </c>
      <c r="L34" s="121">
        <f>SUM(L35:L36)</f>
        <v>118433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118433</v>
      </c>
      <c r="J35" s="84">
        <v>118433</v>
      </c>
      <c r="K35" s="84">
        <v>118433</v>
      </c>
      <c r="L35" s="84">
        <v>118433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36691</v>
      </c>
      <c r="J37" s="121">
        <f t="shared" si="1"/>
        <v>36691</v>
      </c>
      <c r="K37" s="153">
        <f t="shared" si="1"/>
        <v>36691</v>
      </c>
      <c r="L37" s="121">
        <f t="shared" si="1"/>
        <v>36691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36691</v>
      </c>
      <c r="J38" s="121">
        <f t="shared" si="1"/>
        <v>36691</v>
      </c>
      <c r="K38" s="121">
        <f t="shared" si="1"/>
        <v>36691</v>
      </c>
      <c r="L38" s="121">
        <f t="shared" si="1"/>
        <v>36691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36691</v>
      </c>
      <c r="J39" s="121">
        <f t="shared" si="1"/>
        <v>36691</v>
      </c>
      <c r="K39" s="121">
        <f t="shared" si="1"/>
        <v>36691</v>
      </c>
      <c r="L39" s="121">
        <f t="shared" si="1"/>
        <v>36691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36691</v>
      </c>
      <c r="J40" s="84">
        <v>36691</v>
      </c>
      <c r="K40" s="84">
        <v>36691</v>
      </c>
      <c r="L40" s="84">
        <v>36691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9341</v>
      </c>
      <c r="J41" s="219">
        <f t="shared" si="2"/>
        <v>9341</v>
      </c>
      <c r="K41" s="218">
        <f t="shared" si="2"/>
        <v>9340.86</v>
      </c>
      <c r="L41" s="218">
        <f t="shared" si="2"/>
        <v>9340.86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9341</v>
      </c>
      <c r="J42" s="153">
        <f t="shared" si="2"/>
        <v>9341</v>
      </c>
      <c r="K42" s="121">
        <f t="shared" si="2"/>
        <v>9340.86</v>
      </c>
      <c r="L42" s="153">
        <f t="shared" si="2"/>
        <v>9340.86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9341</v>
      </c>
      <c r="J43" s="153">
        <f t="shared" si="2"/>
        <v>9341</v>
      </c>
      <c r="K43" s="141">
        <f t="shared" si="2"/>
        <v>9340.86</v>
      </c>
      <c r="L43" s="141">
        <f t="shared" si="2"/>
        <v>9340.86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9341</v>
      </c>
      <c r="J44" s="220">
        <f>SUM(J45:J61)-J53</f>
        <v>9341</v>
      </c>
      <c r="K44" s="220">
        <f>SUM(K45:K61)-K53</f>
        <v>9340.86</v>
      </c>
      <c r="L44" s="159">
        <f>SUM(L45:L61)-L53</f>
        <v>9340.86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1158</v>
      </c>
      <c r="J50" s="84">
        <v>1158</v>
      </c>
      <c r="K50" s="84">
        <v>1158</v>
      </c>
      <c r="L50" s="84">
        <v>1158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6225</v>
      </c>
      <c r="J51" s="84">
        <v>6225</v>
      </c>
      <c r="K51" s="84">
        <v>6225</v>
      </c>
      <c r="L51" s="84">
        <v>6225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45">
        <v>1</v>
      </c>
      <c r="B53" s="246"/>
      <c r="C53" s="246"/>
      <c r="D53" s="246"/>
      <c r="E53" s="246"/>
      <c r="F53" s="247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923</v>
      </c>
      <c r="J57" s="84">
        <v>923</v>
      </c>
      <c r="K57" s="84">
        <v>923</v>
      </c>
      <c r="L57" s="84">
        <v>923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1035</v>
      </c>
      <c r="J61" s="84">
        <v>1035</v>
      </c>
      <c r="K61" s="84">
        <v>1034.8599999999999</v>
      </c>
      <c r="L61" s="84">
        <v>1034.8599999999999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68">
        <v>1</v>
      </c>
      <c r="B88" s="269"/>
      <c r="C88" s="269"/>
      <c r="D88" s="269"/>
      <c r="E88" s="269"/>
      <c r="F88" s="270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45">
        <v>1</v>
      </c>
      <c r="B129" s="246"/>
      <c r="C129" s="246"/>
      <c r="D129" s="246"/>
      <c r="E129" s="246"/>
      <c r="F129" s="247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400</v>
      </c>
      <c r="J130" s="222">
        <f>SUM(J131+J136+J141)</f>
        <v>400</v>
      </c>
      <c r="K130" s="153">
        <f>SUM(K131+K136+K141)</f>
        <v>400</v>
      </c>
      <c r="L130" s="121">
        <f>SUM(L131+L136+L141)</f>
        <v>400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23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22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22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400</v>
      </c>
      <c r="J141" s="222">
        <f t="shared" si="15"/>
        <v>400</v>
      </c>
      <c r="K141" s="153">
        <f t="shared" si="15"/>
        <v>400</v>
      </c>
      <c r="L141" s="121">
        <f t="shared" si="15"/>
        <v>400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400</v>
      </c>
      <c r="J142" s="220">
        <f t="shared" si="15"/>
        <v>400</v>
      </c>
      <c r="K142" s="159">
        <f t="shared" si="15"/>
        <v>400</v>
      </c>
      <c r="L142" s="138">
        <f t="shared" si="15"/>
        <v>400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400</v>
      </c>
      <c r="J143" s="222">
        <f>SUM(J144:J145)</f>
        <v>400</v>
      </c>
      <c r="K143" s="153">
        <f>SUM(K144:K145)</f>
        <v>400</v>
      </c>
      <c r="L143" s="121">
        <f>SUM(L144:L145)</f>
        <v>400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400</v>
      </c>
      <c r="J144" s="152">
        <v>400</v>
      </c>
      <c r="K144" s="152">
        <v>400</v>
      </c>
      <c r="L144" s="152">
        <v>400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45">
        <v>1</v>
      </c>
      <c r="B169" s="246"/>
      <c r="C169" s="246"/>
      <c r="D169" s="246"/>
      <c r="E169" s="246"/>
      <c r="F169" s="247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3907</v>
      </c>
      <c r="J172" s="227">
        <f>SUM(J173+J226+J287)</f>
        <v>3907</v>
      </c>
      <c r="K172" s="215">
        <f>SUM(K173+K226+K287)</f>
        <v>3907</v>
      </c>
      <c r="L172" s="214">
        <f>SUM(L173+L226+L287)</f>
        <v>3907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3907</v>
      </c>
      <c r="J173" s="126">
        <f>SUM(J174+J196+J204+J216+J220)</f>
        <v>3907</v>
      </c>
      <c r="K173" s="126">
        <f>SUM(K174+K196+K204+K216+K220)</f>
        <v>3907</v>
      </c>
      <c r="L173" s="126">
        <f>SUM(L174+L196+L204+L216+L220)</f>
        <v>3907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3907</v>
      </c>
      <c r="J174" s="222">
        <f>SUM(J175+J178+J183+J188+J193)</f>
        <v>3907</v>
      </c>
      <c r="K174" s="153">
        <f>SUM(K175+K178+K183+K188+K193)</f>
        <v>3907</v>
      </c>
      <c r="L174" s="121">
        <f>SUM(L175+L178+L183+L188+L193)</f>
        <v>3907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2897</v>
      </c>
      <c r="J178" s="221">
        <f>J179</f>
        <v>2897</v>
      </c>
      <c r="K178" s="156">
        <f>K179</f>
        <v>2897</v>
      </c>
      <c r="L178" s="126">
        <f>L179</f>
        <v>2897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2897</v>
      </c>
      <c r="J179" s="222">
        <f>SUM(J180:J182)</f>
        <v>2897</v>
      </c>
      <c r="K179" s="153">
        <f>SUM(K180:K182)</f>
        <v>2897</v>
      </c>
      <c r="L179" s="121">
        <f>SUM(L180:L182)</f>
        <v>2897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2897</v>
      </c>
      <c r="J182" s="83">
        <v>2897</v>
      </c>
      <c r="K182" s="83">
        <v>2897</v>
      </c>
      <c r="L182" s="142">
        <v>2897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1010</v>
      </c>
      <c r="J193" s="222">
        <f t="shared" si="19"/>
        <v>1010</v>
      </c>
      <c r="K193" s="153">
        <f t="shared" si="19"/>
        <v>1010</v>
      </c>
      <c r="L193" s="121">
        <f t="shared" si="19"/>
        <v>1010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1010</v>
      </c>
      <c r="J194" s="153">
        <f t="shared" si="19"/>
        <v>1010</v>
      </c>
      <c r="K194" s="153">
        <f t="shared" si="19"/>
        <v>1010</v>
      </c>
      <c r="L194" s="153">
        <f t="shared" si="19"/>
        <v>1010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1010</v>
      </c>
      <c r="J195" s="85">
        <v>1010</v>
      </c>
      <c r="K195" s="85">
        <v>1010</v>
      </c>
      <c r="L195" s="85">
        <v>1010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45">
        <v>1</v>
      </c>
      <c r="B207" s="246"/>
      <c r="C207" s="246"/>
      <c r="D207" s="246"/>
      <c r="E207" s="246"/>
      <c r="F207" s="247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45">
        <v>1</v>
      </c>
      <c r="B246" s="246"/>
      <c r="C246" s="246"/>
      <c r="D246" s="246"/>
      <c r="E246" s="246"/>
      <c r="F246" s="247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45">
        <v>1</v>
      </c>
      <c r="B286" s="246"/>
      <c r="C286" s="246"/>
      <c r="D286" s="246"/>
      <c r="E286" s="246"/>
      <c r="F286" s="247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45">
        <v>1</v>
      </c>
      <c r="B327" s="246"/>
      <c r="C327" s="246"/>
      <c r="D327" s="246"/>
      <c r="E327" s="246"/>
      <c r="F327" s="247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168772</v>
      </c>
      <c r="J344" s="233">
        <f>SUM(J30+J172)</f>
        <v>168772</v>
      </c>
      <c r="K344" s="233">
        <f>SUM(K30+K172)</f>
        <v>168771.86</v>
      </c>
      <c r="L344" s="234">
        <f>SUM(L30+L172)</f>
        <v>168771.86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206</v>
      </c>
      <c r="H347" s="196"/>
      <c r="I347" s="3"/>
      <c r="J347" s="3"/>
      <c r="K347" s="194" t="s">
        <v>207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208</v>
      </c>
      <c r="H350" s="3"/>
      <c r="I350" s="203"/>
      <c r="J350" s="3"/>
      <c r="K350" s="213" t="s">
        <v>203</v>
      </c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4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cp:lastPrinted>2016-01-02T13:43:15Z</cp:lastPrinted>
  <dcterms:created xsi:type="dcterms:W3CDTF">2015-02-02T19:24:02Z</dcterms:created>
  <dcterms:modified xsi:type="dcterms:W3CDTF">2016-01-18T07:23:04Z</dcterms:modified>
</cp:coreProperties>
</file>