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<sst xmlns="http://schemas.openxmlformats.org/spreadsheetml/2006/main" count="711" uniqueCount="209">
  <si>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</si>
  <si>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</si>
  <si>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</si>
  <si>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</si>
  <si>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</si>
  <si>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</si>
  <si>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</si>
  <si>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</si>
  <si>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</si>
  <si>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</si>
  <si>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</si>
  <si>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</si>
  <si>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</si>
  <si>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</si>
  <si>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</si>
  <si>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</si>
  <si>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</si>
  <si>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</si>
  <si>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</si>
  <si>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</si>
  <si>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</si>
  <si>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</si>
  <si>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</si>
  <si>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</si>
  <si>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</si>
  <si>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</si>
  <si>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</si>
  <si>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</si>
  <si>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</si>
  <si>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</si>
  <si>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</si>
  <si>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</si>
  <si>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</si>
  <si>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</si>
  <si>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</si>
  <si>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</si>
  <si>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</si>
  <si>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</si>
  <si>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</si>
  <si>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</si>
  <si>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</si>
  <si>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</si>
  <si>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</si>
  <si>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</si>
  <si>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</si>
  <si>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</si>
  <si>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</si>
  <si>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</si>
  <si>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</si>
  <si>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</si>
  <si>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</si>
  <si>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</si>
  <si>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</si>
  <si>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</si>
  <si>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</si>
  <si>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</si>
  <si>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</si>
  <si>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</si>
  <si>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</si>
  <si>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</si>
  <si>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</si>
  <si>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</si>
  <si>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</si>
  <si>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</si>
  <si>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</si>
  <si>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</si>
  <si>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</si>
  <si>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</si>
  <si>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</si>
  <si>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</si>
  <si>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</si>
  <si>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</si>
  <si>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</si>
  <si>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</si>
  <si>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</si>
  <si>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</si>
  <si>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</si>
  <si>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</si>
  <si>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</si>
  <si>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</si>
  <si>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</si>
  <si>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</si>
  <si>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</si>
  <si>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</si>
  <si>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</si>
  <si>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</si>
  <si>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</si>
  <si>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</si>
  <si>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</si>
  <si>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</si>
  <si>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</si>
  <si>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</si>
  <si>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</si>
  <si>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</si>
  <si>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</si>
  <si>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</si>
  <si>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</si>
  <si>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</si>
  <si>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</si>
  <si>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</si>
  <si>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</si>
  <si>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</si>
  <si>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</si>
  <si>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</si>
  <si>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</si>
  <si>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</si>
  <si>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</si>
  <si>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</si>
  <si>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</si>
  <si>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</si>
  <si>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</si>
  <si>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</si>
  <si>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</si>
  <si>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</si>
  <si>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</si>
  <si>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</si>
  <si>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</si>
  <si>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</si>
  <si>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</si>
  <si>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</si>
  <si>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</si>
  <si>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</si>
  <si>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</si>
  <si>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</si>
  <si>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</si>
  <si>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</si>
  <si>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</si>
  <si>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</si>
  <si>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</si>
  <si>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</si>
  <si>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</si>
  <si>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</si>
  <si>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</si>
  <si>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</si>
  <si>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</si>
  <si>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</si>
  <si>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</si>
  <si>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</si>
  <si>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</si>
  <si>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</si>
  <si>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</si>
  <si>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</si>
  <si>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</si>
  <si>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</si>
  <si>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</si>
  <si>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</si>
  <si>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</si>
  <si>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</si>
  <si>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</si>
  <si>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</si>
  <si>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</si>
  <si>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</si>
  <si>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</si>
  <si>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</si>
  <si>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</si>
  <si>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</si>
  <si>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</si>
  <si>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</si>
  <si>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</si>
  <si>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</si>
  <si>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</si>
  <si>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</si>
  <si>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</si>
  <si>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</si>
  <si>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</si>
  <si>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</si>
  <si>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</si>
  <si>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</si>
  <si>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</si>
  <si>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</si>
  <si>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</si>
  <si>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</si>
  <si>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</si>
  <si>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</si>
  <si>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</si>
  <si>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</si>
  <si>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</si>
  <si>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</si>
  <si>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</si>
  <si>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</si>
  <si>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</si>
  <si>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</si>
  <si>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</si>
  <si>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</si>
  <si>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</si>
  <si>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</si>
  <si>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</si>
  <si>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2017 M. RUGSĖJO MĖN. 30 D.</t>
  </si>
  <si>
    <t>3 ketvirtis</t>
  </si>
  <si>
    <t>Švietimo</t>
  </si>
  <si>
    <t>Mokyklos,priskiriamos ikimokyklinio ugdymo mokyklo</t>
  </si>
  <si>
    <t>190502719</t>
  </si>
  <si>
    <t>02.01.01.05 - Ugdymo programų įgyvendinimo bei jų įvairovės savivaldybės švietimo įstaigose užtikrinimas</t>
  </si>
  <si>
    <t>02</t>
  </si>
  <si>
    <t>ŲS</t>
  </si>
  <si>
    <t>09</t>
  </si>
  <si>
    <t>01</t>
  </si>
  <si>
    <t>Savivaldybių įstaigų darbuotojų darbo apmokėjimo į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</si>
  <si>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</si>
  <si>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</si>
  <si>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</si>
  <si>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</si>
  <si>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</si>
  <si>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</si>
  <si>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</si>
  <si>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2017.10.02   Nr. 167.</t>
  </si>
  <si>
    <t>( ketvirtinė)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</si>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</sst>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8" t="s">
        <v>0</v>
      </c>
      <c r="K1" s="248"/>
      <c r="L1" s="24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8"/>
      <c r="K2" s="248"/>
      <c r="L2" s="24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8"/>
      <c r="K3" s="248"/>
      <c r="L3" s="24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8"/>
      <c r="K4" s="248"/>
      <c r="L4" s="24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8"/>
      <c r="K5" s="248"/>
      <c r="L5" s="24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9"/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4" t="s">
        <v>6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4" t="s">
        <v>9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6"/>
      <c r="H17" s="246"/>
      <c r="I17" s="246"/>
      <c r="J17" s="246"/>
      <c r="K17" s="246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9"/>
      <c r="D19" s="229"/>
      <c r="E19" s="229"/>
      <c r="F19" s="229"/>
      <c r="G19" s="229"/>
      <c r="H19" s="229"/>
      <c r="I19" s="229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0" t="s">
        <v>12</v>
      </c>
      <c r="D20" s="230"/>
      <c r="E20" s="230"/>
      <c r="F20" s="230"/>
      <c r="G20" s="230"/>
      <c r="H20" s="230"/>
      <c r="I20" s="230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0" t="s">
        <v>14</v>
      </c>
      <c r="D21" s="230"/>
      <c r="E21" s="230"/>
      <c r="F21" s="230"/>
      <c r="G21" s="230"/>
      <c r="H21" s="230"/>
      <c r="I21" s="230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0" t="s">
        <v>16</v>
      </c>
      <c r="D22" s="230"/>
      <c r="E22" s="230"/>
      <c r="F22" s="230"/>
      <c r="G22" s="230"/>
      <c r="H22" s="230"/>
      <c r="I22" s="230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16">
        <v>1</v>
      </c>
      <c r="B54" s="217"/>
      <c r="C54" s="217"/>
      <c r="D54" s="217"/>
      <c r="E54" s="217"/>
      <c r="F54" s="218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26">
        <v>1</v>
      </c>
      <c r="B90" s="227"/>
      <c r="C90" s="227"/>
      <c r="D90" s="227"/>
      <c r="E90" s="227"/>
      <c r="F90" s="228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16">
        <v>1</v>
      </c>
      <c r="B131" s="217"/>
      <c r="C131" s="217"/>
      <c r="D131" s="217"/>
      <c r="E131" s="217"/>
      <c r="F131" s="218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16">
        <v>1</v>
      </c>
      <c r="B171" s="217"/>
      <c r="C171" s="217"/>
      <c r="D171" s="217"/>
      <c r="E171" s="217"/>
      <c r="F171" s="218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16">
        <v>1</v>
      </c>
      <c r="B208" s="217"/>
      <c r="C208" s="217"/>
      <c r="D208" s="217"/>
      <c r="E208" s="217"/>
      <c r="F208" s="218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16">
        <v>1</v>
      </c>
      <c r="B247" s="217"/>
      <c r="C247" s="217"/>
      <c r="D247" s="217"/>
      <c r="E247" s="217"/>
      <c r="F247" s="218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16">
        <v>1</v>
      </c>
      <c r="B288" s="217"/>
      <c r="C288" s="217"/>
      <c r="D288" s="217"/>
      <c r="E288" s="217"/>
      <c r="F288" s="218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16">
        <v>1</v>
      </c>
      <c r="B330" s="217"/>
      <c r="C330" s="217"/>
      <c r="D330" s="217"/>
      <c r="E330" s="217"/>
      <c r="F330" s="218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0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10" zoomScaleSheetLayoutView="120" workbookViewId="0">
      <selection activeCell="K347" sqref="K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9" t="s">
        <v>186</v>
      </c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3" t="s">
        <v>187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4" t="s">
        <v>188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206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4" t="s">
        <v>205</v>
      </c>
      <c r="H15" s="244"/>
      <c r="I15" s="244"/>
      <c r="J15" s="244"/>
      <c r="K15" s="244"/>
      <c r="M15" s="3"/>
      <c r="N15" s="3"/>
      <c r="O15" s="3"/>
      <c r="P15" s="3"/>
    </row>
    <row r="16" spans="1:3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</row>
    <row r="17" spans="1:17">
      <c r="A17" s="20"/>
      <c r="B17" s="10"/>
      <c r="C17" s="10"/>
      <c r="D17" s="10"/>
      <c r="E17" s="252" t="s">
        <v>189</v>
      </c>
      <c r="F17" s="252"/>
      <c r="G17" s="252"/>
      <c r="H17" s="252"/>
      <c r="I17" s="252"/>
      <c r="J17" s="252"/>
      <c r="K17" s="252"/>
      <c r="L17" s="10"/>
      <c r="M17" s="3"/>
      <c r="N17" s="3"/>
      <c r="O17" s="3"/>
      <c r="P17" s="3"/>
    </row>
    <row r="18" spans="1:17" ht="12" customHeight="1">
      <c r="A18" s="247" t="s">
        <v>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29" t="s">
        <v>190</v>
      </c>
      <c r="D22" s="229"/>
      <c r="E22" s="229"/>
      <c r="F22" s="229"/>
      <c r="G22" s="229"/>
      <c r="H22" s="229"/>
      <c r="I22" s="229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</row>
    <row r="28" spans="1:1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</row>
    <row r="29" spans="1:1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53">
        <f>SUM(I31+I41+I62+I83+I91+I107+I130+I146+I155)</f>
        <v>5200</v>
      </c>
      <c r="J30" s="253">
        <f>SUM(J31+J41+J62+J83+J91+J107+J130+J146+J155)</f>
        <v>3467</v>
      </c>
      <c r="K30" s="254">
        <f>SUM(K31+K41+K62+K83+K91+K107+K130+K146+K155)</f>
        <v>3467</v>
      </c>
      <c r="L30" s="253">
        <f>SUM(L31+L41+L62+L83+L91+L107+L130+L146+L155)</f>
        <v>3467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53">
        <f>SUM(I32+I37)</f>
        <v>5200</v>
      </c>
      <c r="J31" s="253">
        <f>SUM(J32+J37)</f>
        <v>3467</v>
      </c>
      <c r="K31" s="255">
        <f>SUM(K32+K37)</f>
        <v>3467</v>
      </c>
      <c r="L31" s="256">
        <f>SUM(L32+L37)</f>
        <v>3467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4000</v>
      </c>
      <c r="J32" s="121">
        <f t="shared" si="0"/>
        <v>2667</v>
      </c>
      <c r="K32" s="153">
        <f t="shared" si="0"/>
        <v>2667</v>
      </c>
      <c r="L32" s="121">
        <f t="shared" si="0"/>
        <v>2667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4000</v>
      </c>
      <c r="J33" s="121">
        <f t="shared" si="0"/>
        <v>2667</v>
      </c>
      <c r="K33" s="153">
        <f t="shared" si="0"/>
        <v>2667</v>
      </c>
      <c r="L33" s="121">
        <f t="shared" si="0"/>
        <v>2667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4000</v>
      </c>
      <c r="J34" s="121">
        <f>SUM(J35:J36)</f>
        <v>2667</v>
      </c>
      <c r="K34" s="153">
        <f>SUM(K35:K36)</f>
        <v>2667</v>
      </c>
      <c r="L34" s="121">
        <f>SUM(L35:L36)</f>
        <v>2667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4000</v>
      </c>
      <c r="J35" s="84">
        <v>2667</v>
      </c>
      <c r="K35" s="84">
        <v>2667</v>
      </c>
      <c r="L35" s="84">
        <v>2667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1200</v>
      </c>
      <c r="J37" s="121">
        <f t="shared" si="1"/>
        <v>800</v>
      </c>
      <c r="K37" s="153">
        <f t="shared" si="1"/>
        <v>800</v>
      </c>
      <c r="L37" s="121">
        <f t="shared" si="1"/>
        <v>800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1200</v>
      </c>
      <c r="J38" s="121">
        <f t="shared" si="1"/>
        <v>800</v>
      </c>
      <c r="K38" s="121">
        <f t="shared" si="1"/>
        <v>800</v>
      </c>
      <c r="L38" s="121">
        <f t="shared" si="1"/>
        <v>800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1200</v>
      </c>
      <c r="J39" s="121">
        <f t="shared" si="1"/>
        <v>800</v>
      </c>
      <c r="K39" s="121">
        <f t="shared" si="1"/>
        <v>800</v>
      </c>
      <c r="L39" s="121">
        <f t="shared" si="1"/>
        <v>800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1200</v>
      </c>
      <c r="J40" s="84">
        <v>800</v>
      </c>
      <c r="K40" s="84">
        <v>800</v>
      </c>
      <c r="L40" s="84">
        <v>800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57">
        <f t="shared" ref="I41:L43" si="2">I42</f>
        <v>0</v>
      </c>
      <c r="J41" s="258">
        <f t="shared" si="2"/>
        <v>0</v>
      </c>
      <c r="K41" s="257">
        <f t="shared" si="2"/>
        <v>0</v>
      </c>
      <c r="L41" s="257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59">
        <f>SUM(J45:J61)-J53</f>
        <v>0</v>
      </c>
      <c r="K44" s="259">
        <f>SUM(K45:K61)-K53</f>
        <v>0</v>
      </c>
      <c r="L44" s="159">
        <f>SUM(L45:L61)-L53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16">
        <v>1</v>
      </c>
      <c r="B53" s="217"/>
      <c r="C53" s="217"/>
      <c r="D53" s="217"/>
      <c r="E53" s="217"/>
      <c r="F53" s="218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60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61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61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61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60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62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61">
        <f>J75</f>
        <v>0</v>
      </c>
      <c r="K74" s="261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61">
        <f>SUM(J76:J78)</f>
        <v>0</v>
      </c>
      <c r="K75" s="261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61">
        <f t="shared" si="3"/>
        <v>0</v>
      </c>
      <c r="K79" s="261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61">
        <f t="shared" si="3"/>
        <v>0</v>
      </c>
      <c r="K80" s="261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61">
        <f t="shared" si="3"/>
        <v>0</v>
      </c>
      <c r="K81" s="261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61">
        <f t="shared" si="4"/>
        <v>0</v>
      </c>
      <c r="K83" s="261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61">
        <f t="shared" si="4"/>
        <v>0</v>
      </c>
      <c r="K84" s="261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61">
        <f t="shared" si="4"/>
        <v>0</v>
      </c>
      <c r="K85" s="261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61">
        <f>SUM(J87:J90)-J88</f>
        <v>0</v>
      </c>
      <c r="K86" s="261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26">
        <v>1</v>
      </c>
      <c r="B88" s="227"/>
      <c r="C88" s="227"/>
      <c r="D88" s="227"/>
      <c r="E88" s="227"/>
      <c r="F88" s="228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61">
        <f>SUM(J92+J97+J102)</f>
        <v>0</v>
      </c>
      <c r="K91" s="261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60">
        <f t="shared" si="5"/>
        <v>0</v>
      </c>
      <c r="K92" s="260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61">
        <f t="shared" si="5"/>
        <v>0</v>
      </c>
      <c r="K93" s="261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61">
        <f>SUM(J95:J96)</f>
        <v>0</v>
      </c>
      <c r="K94" s="261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61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61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61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61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61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62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61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62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61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61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61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61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63">
        <f t="shared" si="9"/>
        <v>0</v>
      </c>
      <c r="J115" s="264">
        <f t="shared" si="9"/>
        <v>0</v>
      </c>
      <c r="K115" s="265">
        <f t="shared" si="9"/>
        <v>0</v>
      </c>
      <c r="L115" s="263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60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61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61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60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61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61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59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61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61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16">
        <v>1</v>
      </c>
      <c r="B129" s="217"/>
      <c r="C129" s="217"/>
      <c r="D129" s="217"/>
      <c r="E129" s="217"/>
      <c r="F129" s="218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61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61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61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61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62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61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61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61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59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61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60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60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61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60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61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61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61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61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60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61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61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60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61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61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60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16">
        <v>1</v>
      </c>
      <c r="B169" s="217"/>
      <c r="C169" s="217"/>
      <c r="D169" s="217"/>
      <c r="E169" s="217"/>
      <c r="F169" s="218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53">
        <f>SUM(I173+I226+I287)</f>
        <v>0</v>
      </c>
      <c r="J172" s="266">
        <f>SUM(J173+J226+J287)</f>
        <v>0</v>
      </c>
      <c r="K172" s="254">
        <f>SUM(K173+K226+K287)</f>
        <v>0</v>
      </c>
      <c r="L172" s="253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61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60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60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61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61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62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61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61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62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61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60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61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60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61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16">
        <v>1</v>
      </c>
      <c r="B207" s="217"/>
      <c r="C207" s="217"/>
      <c r="D207" s="217"/>
      <c r="E207" s="217"/>
      <c r="F207" s="218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61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60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59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61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61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59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61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61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61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61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60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60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16">
        <v>1</v>
      </c>
      <c r="B246" s="217"/>
      <c r="C246" s="217"/>
      <c r="D246" s="217"/>
      <c r="E246" s="217"/>
      <c r="F246" s="218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61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61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61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61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61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61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61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60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61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61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61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61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61">
        <f t="shared" si="25"/>
        <v>0</v>
      </c>
      <c r="K277" s="261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67">
        <f t="shared" si="26"/>
        <v>0</v>
      </c>
      <c r="K279" s="261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67">
        <f t="shared" si="26"/>
        <v>0</v>
      </c>
      <c r="K280" s="261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67">
        <f>J283</f>
        <v>0</v>
      </c>
      <c r="K282" s="261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16">
        <v>1</v>
      </c>
      <c r="B286" s="217"/>
      <c r="C286" s="217"/>
      <c r="D286" s="217"/>
      <c r="E286" s="217"/>
      <c r="F286" s="218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53">
        <f>SUM(I288+I316)</f>
        <v>0</v>
      </c>
      <c r="J287" s="268">
        <f>SUM(J288+J316)</f>
        <v>0</v>
      </c>
      <c r="K287" s="266">
        <f>SUM(K288+K316)</f>
        <v>0</v>
      </c>
      <c r="L287" s="254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67">
        <f>SUM(J289+J294+J298+J302+J306+J309+J312)</f>
        <v>0</v>
      </c>
      <c r="K288" s="261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67">
        <f>J290</f>
        <v>0</v>
      </c>
      <c r="K289" s="261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67">
        <f>SUM(J291:J293)</f>
        <v>0</v>
      </c>
      <c r="K290" s="261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67">
        <f>J295</f>
        <v>0</v>
      </c>
      <c r="K294" s="261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69">
        <f>SUM(J296:J297)</f>
        <v>0</v>
      </c>
      <c r="K295" s="260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67">
        <f>J299</f>
        <v>0</v>
      </c>
      <c r="K298" s="261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67">
        <f>J303</f>
        <v>0</v>
      </c>
      <c r="K302" s="261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67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69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67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67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67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67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67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67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70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61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61">
        <f>J328</f>
        <v>0</v>
      </c>
      <c r="K326" s="261">
        <f>K328</f>
        <v>0</v>
      </c>
      <c r="L326" s="153">
        <f>L328</f>
        <v>0</v>
      </c>
    </row>
    <row r="327" spans="1:12" ht="15" customHeight="1">
      <c r="A327" s="216">
        <v>1</v>
      </c>
      <c r="B327" s="217"/>
      <c r="C327" s="217"/>
      <c r="D327" s="217"/>
      <c r="E327" s="217"/>
      <c r="F327" s="218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61">
        <f>J332</f>
        <v>0</v>
      </c>
      <c r="K331" s="261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60">
        <f>SUM(J333:J334)</f>
        <v>0</v>
      </c>
      <c r="K332" s="260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61">
        <f t="shared" si="29"/>
        <v>0</v>
      </c>
      <c r="K335" s="261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60">
        <f t="shared" si="29"/>
        <v>0</v>
      </c>
      <c r="K336" s="260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61">
        <f t="shared" si="30"/>
        <v>0</v>
      </c>
      <c r="K338" s="261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61">
        <f t="shared" si="30"/>
        <v>0</v>
      </c>
      <c r="K339" s="261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61">
        <f t="shared" si="31"/>
        <v>0</v>
      </c>
      <c r="K341" s="261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61">
        <f t="shared" si="31"/>
        <v>0</v>
      </c>
      <c r="K342" s="261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71">
        <f>SUM(I30+I172)</f>
        <v>5200</v>
      </c>
      <c r="J344" s="272">
        <f>SUM(J30+J172)</f>
        <v>3467</v>
      </c>
      <c r="K344" s="272">
        <f>SUM(K30+K172)</f>
        <v>3467</v>
      </c>
      <c r="L344" s="273">
        <f>SUM(L30+L172)</f>
        <v>3467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207</v>
      </c>
      <c r="H347" s="196"/>
      <c r="I347" s="3"/>
      <c r="J347" s="3"/>
      <c r="K347" s="194" t="s">
        <v>208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4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2017-10-02T09:51:22Z</dcterms:modified>
</cp:coreProperties>
</file>