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<sst xmlns="http://schemas.openxmlformats.org/spreadsheetml/2006/main" count="711" uniqueCount="208">
  <si>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</si>
  <si>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</si>
  <si>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</si>
  <si>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</si>
  <si>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</si>
  <si>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</si>
  <si>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</si>
  <si>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</si>
  <si>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</si>
  <si>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</si>
  <si>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</si>
  <si>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</si>
  <si>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</si>
  <si>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</si>
  <si>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</si>
  <si>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</si>
  <si>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</si>
  <si>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</si>
  <si>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</si>
  <si>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</si>
  <si>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</si>
  <si>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</si>
  <si>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</si>
  <si>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</si>
  <si>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</si>
  <si>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</si>
  <si>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</si>
  <si>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</si>
  <si>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</si>
  <si>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</si>
  <si>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</si>
  <si>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</si>
  <si>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</si>
  <si>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</si>
  <si>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</si>
  <si>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</si>
  <si>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</si>
  <si>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</si>
  <si>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</si>
  <si>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</si>
  <si>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</si>
  <si>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</si>
  <si>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</si>
  <si>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</si>
  <si>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</si>
  <si>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</si>
  <si>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</si>
  <si>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</si>
  <si>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</si>
  <si>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</si>
  <si>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</si>
  <si>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</si>
  <si>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</si>
  <si>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</si>
  <si>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</si>
  <si>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</si>
  <si>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</si>
  <si>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</si>
  <si>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</si>
  <si>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</si>
  <si>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</si>
  <si>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</si>
  <si>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</si>
  <si>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</si>
  <si>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</si>
  <si>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</si>
  <si>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</si>
  <si>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</si>
  <si>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</si>
  <si>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</si>
  <si>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</si>
  <si>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</si>
  <si>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</si>
  <si>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</si>
  <si>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</si>
  <si>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</si>
  <si>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</si>
  <si>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</si>
  <si>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</si>
  <si>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</si>
  <si>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</si>
  <si>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</si>
  <si>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</si>
  <si>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</si>
  <si>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</si>
  <si>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</si>
  <si>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</si>
  <si>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</si>
  <si>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</si>
  <si>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</si>
  <si>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</si>
  <si>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</si>
  <si>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</si>
  <si>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</si>
  <si>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</si>
  <si>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</si>
  <si>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</si>
  <si>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</si>
  <si>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</si>
  <si>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</si>
  <si>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</si>
  <si>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</si>
  <si>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</si>
  <si>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</si>
  <si>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</si>
  <si>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</si>
  <si>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</si>
  <si>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</si>
  <si>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</si>
  <si>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</si>
  <si>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</si>
  <si>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</si>
  <si>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</si>
  <si>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</si>
  <si>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</si>
  <si>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</si>
  <si>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</si>
  <si>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</si>
  <si>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</si>
  <si>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</si>
  <si>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</si>
  <si>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</si>
  <si>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</si>
  <si>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</si>
  <si>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</si>
  <si>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</si>
  <si>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</si>
  <si>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</si>
  <si>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</si>
  <si>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</si>
  <si>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</si>
  <si>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</si>
  <si>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</si>
  <si>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</si>
  <si>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</si>
  <si>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</si>
  <si>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</si>
  <si>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</si>
  <si>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</si>
  <si>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</si>
  <si>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</si>
  <si>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</si>
  <si>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</si>
  <si>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</si>
  <si>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</si>
  <si>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</si>
  <si>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</si>
  <si>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</si>
  <si>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</si>
  <si>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</si>
  <si>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</si>
  <si>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</si>
  <si>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</si>
  <si>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</si>
  <si>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</si>
  <si>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</si>
  <si>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</si>
  <si>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</si>
  <si>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</si>
  <si>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</si>
  <si>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</si>
  <si>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</si>
  <si>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</si>
  <si>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</si>
  <si>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</si>
  <si>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</si>
  <si>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</si>
  <si>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</si>
  <si>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</si>
  <si>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</si>
  <si>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</si>
  <si>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</si>
  <si>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</si>
  <si>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</si>
  <si>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</si>
  <si>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</si>
  <si>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</si>
  <si>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</si>
  <si>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</si>
  <si>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</si>
  <si>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</si>
  <si>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</si>
  <si>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</si>
  <si>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</si>
  <si>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</si>
  <si>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</si>
  <si>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</si>
  <si>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2016 M. BIRŽELIO MĖN. 30 D.</t>
  </si>
  <si>
    <t>2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</si>
  <si>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</si>
  <si>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</si>
  <si>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</si>
  <si>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</si>
  <si>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</si>
  <si>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Z</t>
  </si>
  <si>
    <t>09</t>
  </si>
  <si>
    <t>01</t>
  </si>
  <si>
    <t>Įstaigos uždirbtos pajamos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</si>
  <si>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</si>
  <si>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</si>
  <si>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</si>
  <si>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</si>
  <si>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</si>
  <si>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Sigita Lapkauskienė</t>
  </si>
  <si>
    <t/>
  </si>
  <si>
    <t>Janina Sodaitienė</t>
  </si>
  <si>
    <t>2016.07.01   Nr. 131.</t>
  </si>
  <si>
    <t>Direktorės pavaduotoja ugdymui atliekanti direktoriaus funkcijas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</si>
</sst>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6" t="s">
        <v>0</v>
      </c>
      <c r="K1" s="236"/>
      <c r="L1" s="236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6"/>
      <c r="K2" s="236"/>
      <c r="L2" s="236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6"/>
      <c r="K3" s="236"/>
      <c r="L3" s="236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6"/>
      <c r="K4" s="236"/>
      <c r="L4" s="236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6"/>
      <c r="K5" s="236"/>
      <c r="L5" s="236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37"/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0" t="s">
        <v>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1" t="s">
        <v>6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1" t="s">
        <v>9</v>
      </c>
      <c r="H15" s="241"/>
      <c r="I15" s="241"/>
      <c r="J15" s="241"/>
      <c r="K15" s="2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4"/>
      <c r="H17" s="244"/>
      <c r="I17" s="244"/>
      <c r="J17" s="244"/>
      <c r="K17" s="244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8"/>
      <c r="D19" s="248"/>
      <c r="E19" s="248"/>
      <c r="F19" s="248"/>
      <c r="G19" s="248"/>
      <c r="H19" s="248"/>
      <c r="I19" s="248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9" t="s">
        <v>12</v>
      </c>
      <c r="D20" s="249"/>
      <c r="E20" s="249"/>
      <c r="F20" s="249"/>
      <c r="G20" s="249"/>
      <c r="H20" s="249"/>
      <c r="I20" s="249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9" t="s">
        <v>14</v>
      </c>
      <c r="D21" s="249"/>
      <c r="E21" s="249"/>
      <c r="F21" s="249"/>
      <c r="G21" s="249"/>
      <c r="H21" s="249"/>
      <c r="I21" s="249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9" t="s">
        <v>16</v>
      </c>
      <c r="D22" s="249"/>
      <c r="E22" s="249"/>
      <c r="F22" s="249"/>
      <c r="G22" s="249"/>
      <c r="H22" s="249"/>
      <c r="I22" s="249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45">
        <v>1</v>
      </c>
      <c r="B54" s="246"/>
      <c r="C54" s="246"/>
      <c r="D54" s="246"/>
      <c r="E54" s="246"/>
      <c r="F54" s="247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68">
        <v>1</v>
      </c>
      <c r="B90" s="269"/>
      <c r="C90" s="269"/>
      <c r="D90" s="269"/>
      <c r="E90" s="269"/>
      <c r="F90" s="270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45">
        <v>1</v>
      </c>
      <c r="B131" s="246"/>
      <c r="C131" s="246"/>
      <c r="D131" s="246"/>
      <c r="E131" s="246"/>
      <c r="F131" s="247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45">
        <v>1</v>
      </c>
      <c r="B171" s="246"/>
      <c r="C171" s="246"/>
      <c r="D171" s="246"/>
      <c r="E171" s="246"/>
      <c r="F171" s="247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45">
        <v>1</v>
      </c>
      <c r="B208" s="246"/>
      <c r="C208" s="246"/>
      <c r="D208" s="246"/>
      <c r="E208" s="246"/>
      <c r="F208" s="247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45">
        <v>1</v>
      </c>
      <c r="B247" s="246"/>
      <c r="C247" s="246"/>
      <c r="D247" s="246"/>
      <c r="E247" s="246"/>
      <c r="F247" s="247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45">
        <v>1</v>
      </c>
      <c r="B288" s="246"/>
      <c r="C288" s="246"/>
      <c r="D288" s="246"/>
      <c r="E288" s="246"/>
      <c r="F288" s="247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45">
        <v>1</v>
      </c>
      <c r="B330" s="246"/>
      <c r="C330" s="246"/>
      <c r="D330" s="246"/>
      <c r="E330" s="246"/>
      <c r="F330" s="247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0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16" zoomScaleSheetLayoutView="120" workbookViewId="0">
      <selection activeCell="V342" sqref="V34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37" t="s">
        <v>186</v>
      </c>
      <c r="H6" s="237"/>
      <c r="I6" s="237"/>
      <c r="J6" s="237"/>
      <c r="K6" s="237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38" t="s">
        <v>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39" t="s">
        <v>3</v>
      </c>
      <c r="H8" s="239"/>
      <c r="I8" s="239"/>
      <c r="J8" s="239"/>
      <c r="K8" s="239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0" t="s">
        <v>187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1" t="s">
        <v>188</v>
      </c>
      <c r="H10" s="241"/>
      <c r="I10" s="241"/>
      <c r="J10" s="241"/>
      <c r="K10" s="241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2" t="s">
        <v>7</v>
      </c>
      <c r="H11" s="242"/>
      <c r="I11" s="242"/>
      <c r="J11" s="242"/>
      <c r="K11" s="2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0" t="s">
        <v>8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1" t="s">
        <v>206</v>
      </c>
      <c r="H15" s="241"/>
      <c r="I15" s="241"/>
      <c r="J15" s="241"/>
      <c r="K15" s="241"/>
      <c r="M15" s="3"/>
      <c r="N15" s="3"/>
      <c r="O15" s="3"/>
      <c r="P15" s="3"/>
    </row>
    <row r="16" spans="1:36" ht="11.25" customHeight="1">
      <c r="G16" s="243" t="s">
        <v>10</v>
      </c>
      <c r="H16" s="243"/>
      <c r="I16" s="243"/>
      <c r="J16" s="243"/>
      <c r="K16" s="243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35" t="s">
        <v>18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48" t="s">
        <v>190</v>
      </c>
      <c r="D22" s="248"/>
      <c r="E22" s="248"/>
      <c r="F22" s="248"/>
      <c r="G22" s="248"/>
      <c r="H22" s="248"/>
      <c r="I22" s="248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0" t="s">
        <v>21</v>
      </c>
      <c r="H25" s="250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1" t="s">
        <v>23</v>
      </c>
      <c r="B27" s="252"/>
      <c r="C27" s="252"/>
      <c r="D27" s="252"/>
      <c r="E27" s="252"/>
      <c r="F27" s="252"/>
      <c r="G27" s="255" t="s">
        <v>24</v>
      </c>
      <c r="H27" s="257" t="s">
        <v>25</v>
      </c>
      <c r="I27" s="259" t="s">
        <v>26</v>
      </c>
      <c r="J27" s="260"/>
      <c r="K27" s="261" t="s">
        <v>27</v>
      </c>
      <c r="L27" s="263" t="s">
        <v>28</v>
      </c>
      <c r="M27" s="50"/>
      <c r="N27" s="3"/>
      <c r="O27" s="3"/>
      <c r="P27" s="3"/>
    </row>
    <row r="28" spans="1:17" ht="46.5" customHeight="1">
      <c r="A28" s="253"/>
      <c r="B28" s="254"/>
      <c r="C28" s="254"/>
      <c r="D28" s="254"/>
      <c r="E28" s="254"/>
      <c r="F28" s="254"/>
      <c r="G28" s="256"/>
      <c r="H28" s="258"/>
      <c r="I28" s="51" t="s">
        <v>29</v>
      </c>
      <c r="J28" s="52" t="s">
        <v>30</v>
      </c>
      <c r="K28" s="262"/>
      <c r="L28" s="264"/>
      <c r="M28" s="3"/>
      <c r="N28" s="3"/>
      <c r="O28" s="3"/>
      <c r="P28" s="3"/>
      <c r="Q28" s="3"/>
    </row>
    <row r="29" spans="1:17" ht="11.25" customHeight="1">
      <c r="A29" s="265" t="s">
        <v>31</v>
      </c>
      <c r="B29" s="266"/>
      <c r="C29" s="266"/>
      <c r="D29" s="266"/>
      <c r="E29" s="266"/>
      <c r="F29" s="267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62900</v>
      </c>
      <c r="J30" s="214">
        <f>SUM(J31+J41+J62+J83+J91+J107+J130+J146+J155)</f>
        <v>34700</v>
      </c>
      <c r="K30" s="215">
        <f>SUM(K31+K41+K62+K83+K91+K107+K130+K146+K155)</f>
        <v>29769.32</v>
      </c>
      <c r="L30" s="214">
        <f>SUM(L31+L41+L62+L83+L91+L107+L130+L146+L155)</f>
        <v>29769.32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0</v>
      </c>
      <c r="J31" s="214">
        <f>SUM(J32+J37)</f>
        <v>0</v>
      </c>
      <c r="K31" s="216">
        <f>SUM(K32+K37)</f>
        <v>0</v>
      </c>
      <c r="L31" s="217">
        <f>SUM(L32+L37)</f>
        <v>0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0</v>
      </c>
      <c r="J32" s="121">
        <f t="shared" si="0"/>
        <v>0</v>
      </c>
      <c r="K32" s="153">
        <f t="shared" si="0"/>
        <v>0</v>
      </c>
      <c r="L32" s="121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0</v>
      </c>
      <c r="J33" s="121">
        <f t="shared" si="0"/>
        <v>0</v>
      </c>
      <c r="K33" s="153">
        <f t="shared" si="0"/>
        <v>0</v>
      </c>
      <c r="L33" s="121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0</v>
      </c>
      <c r="J34" s="121">
        <f>SUM(J35:J36)</f>
        <v>0</v>
      </c>
      <c r="K34" s="153">
        <f>SUM(K35:K36)</f>
        <v>0</v>
      </c>
      <c r="L34" s="121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0</v>
      </c>
      <c r="J35" s="84">
        <v>0</v>
      </c>
      <c r="K35" s="84">
        <v>0</v>
      </c>
      <c r="L35" s="84">
        <v>0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0</v>
      </c>
      <c r="J37" s="121">
        <f t="shared" si="1"/>
        <v>0</v>
      </c>
      <c r="K37" s="153">
        <f t="shared" si="1"/>
        <v>0</v>
      </c>
      <c r="L37" s="121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0</v>
      </c>
      <c r="J38" s="121">
        <f t="shared" si="1"/>
        <v>0</v>
      </c>
      <c r="K38" s="121">
        <f t="shared" si="1"/>
        <v>0</v>
      </c>
      <c r="L38" s="121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0</v>
      </c>
      <c r="J39" s="121">
        <f t="shared" si="1"/>
        <v>0</v>
      </c>
      <c r="K39" s="121">
        <f t="shared" si="1"/>
        <v>0</v>
      </c>
      <c r="L39" s="121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0</v>
      </c>
      <c r="J40" s="84">
        <v>0</v>
      </c>
      <c r="K40" s="84">
        <v>0</v>
      </c>
      <c r="L40" s="84">
        <v>0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62900</v>
      </c>
      <c r="J41" s="219">
        <f t="shared" si="2"/>
        <v>34700</v>
      </c>
      <c r="K41" s="218">
        <f t="shared" si="2"/>
        <v>29769.32</v>
      </c>
      <c r="L41" s="218">
        <f t="shared" si="2"/>
        <v>29769.32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62900</v>
      </c>
      <c r="J42" s="153">
        <f t="shared" si="2"/>
        <v>34700</v>
      </c>
      <c r="K42" s="121">
        <f t="shared" si="2"/>
        <v>29769.32</v>
      </c>
      <c r="L42" s="153">
        <f t="shared" si="2"/>
        <v>29769.32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62900</v>
      </c>
      <c r="J43" s="153">
        <f t="shared" si="2"/>
        <v>34700</v>
      </c>
      <c r="K43" s="141">
        <f t="shared" si="2"/>
        <v>29769.32</v>
      </c>
      <c r="L43" s="141">
        <f t="shared" si="2"/>
        <v>29769.32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62900</v>
      </c>
      <c r="J44" s="220">
        <f>SUM(J45:J61)-J53</f>
        <v>34700</v>
      </c>
      <c r="K44" s="220">
        <f>SUM(K45:K61)-K53</f>
        <v>29769.32</v>
      </c>
      <c r="L44" s="159">
        <f>SUM(L45:L61)-L53</f>
        <v>29769.32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44900</v>
      </c>
      <c r="J45" s="84">
        <v>25400</v>
      </c>
      <c r="K45" s="84">
        <v>23699.66</v>
      </c>
      <c r="L45" s="84">
        <v>23699.66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0</v>
      </c>
      <c r="J46" s="84">
        <v>0</v>
      </c>
      <c r="K46" s="84">
        <v>0</v>
      </c>
      <c r="L46" s="84">
        <v>0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0</v>
      </c>
      <c r="J47" s="84">
        <v>0</v>
      </c>
      <c r="K47" s="84">
        <v>0</v>
      </c>
      <c r="L47" s="84">
        <v>0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0</v>
      </c>
      <c r="J48" s="84">
        <v>0</v>
      </c>
      <c r="K48" s="84">
        <v>0</v>
      </c>
      <c r="L48" s="84">
        <v>0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0</v>
      </c>
      <c r="J49" s="84">
        <v>0</v>
      </c>
      <c r="K49" s="84">
        <v>0</v>
      </c>
      <c r="L49" s="84">
        <v>0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0</v>
      </c>
      <c r="J50" s="84">
        <v>0</v>
      </c>
      <c r="K50" s="84">
        <v>0</v>
      </c>
      <c r="L50" s="84">
        <v>0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12900</v>
      </c>
      <c r="J51" s="84">
        <v>7500</v>
      </c>
      <c r="K51" s="84">
        <v>4383.93</v>
      </c>
      <c r="L51" s="84">
        <v>4383.93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0</v>
      </c>
      <c r="J52" s="84">
        <v>0</v>
      </c>
      <c r="K52" s="84">
        <v>0</v>
      </c>
      <c r="L52" s="84">
        <v>0</v>
      </c>
    </row>
    <row r="53" spans="1:12" ht="11.25" customHeight="1">
      <c r="A53" s="245">
        <v>1</v>
      </c>
      <c r="B53" s="246"/>
      <c r="C53" s="246"/>
      <c r="D53" s="246"/>
      <c r="E53" s="246"/>
      <c r="F53" s="247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3000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0</v>
      </c>
      <c r="J57" s="84">
        <v>0</v>
      </c>
      <c r="K57" s="84">
        <v>0</v>
      </c>
      <c r="L57" s="84">
        <v>0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0</v>
      </c>
      <c r="J60" s="84">
        <v>0</v>
      </c>
      <c r="K60" s="84">
        <v>0</v>
      </c>
      <c r="L60" s="84">
        <v>0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2100</v>
      </c>
      <c r="J61" s="84">
        <v>1800</v>
      </c>
      <c r="K61" s="84">
        <v>1685.73</v>
      </c>
      <c r="L61" s="84">
        <v>1685.73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68">
        <v>1</v>
      </c>
      <c r="B88" s="269"/>
      <c r="C88" s="269"/>
      <c r="D88" s="269"/>
      <c r="E88" s="269"/>
      <c r="F88" s="270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45">
        <v>1</v>
      </c>
      <c r="B129" s="246"/>
      <c r="C129" s="246"/>
      <c r="D129" s="246"/>
      <c r="E129" s="246"/>
      <c r="F129" s="247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0</v>
      </c>
      <c r="J130" s="222">
        <f>SUM(J131+J136+J141)</f>
        <v>0</v>
      </c>
      <c r="K130" s="153">
        <f>SUM(K131+K136+K141)</f>
        <v>0</v>
      </c>
      <c r="L130" s="121">
        <f>SUM(L131+L136+L141)</f>
        <v>0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0</v>
      </c>
      <c r="J141" s="222">
        <f t="shared" si="15"/>
        <v>0</v>
      </c>
      <c r="K141" s="153">
        <f t="shared" si="15"/>
        <v>0</v>
      </c>
      <c r="L141" s="121">
        <f t="shared" si="15"/>
        <v>0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0</v>
      </c>
      <c r="J142" s="220">
        <f t="shared" si="15"/>
        <v>0</v>
      </c>
      <c r="K142" s="159">
        <f t="shared" si="15"/>
        <v>0</v>
      </c>
      <c r="L142" s="138">
        <f t="shared" si="15"/>
        <v>0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0</v>
      </c>
      <c r="J143" s="222">
        <f>SUM(J144:J145)</f>
        <v>0</v>
      </c>
      <c r="K143" s="153">
        <f>SUM(K144:K145)</f>
        <v>0</v>
      </c>
      <c r="L143" s="121">
        <f>SUM(L144:L145)</f>
        <v>0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0</v>
      </c>
      <c r="J144" s="152">
        <v>0</v>
      </c>
      <c r="K144" s="152">
        <v>0</v>
      </c>
      <c r="L144" s="152">
        <v>0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45">
        <v>1</v>
      </c>
      <c r="B169" s="246"/>
      <c r="C169" s="246"/>
      <c r="D169" s="246"/>
      <c r="E169" s="246"/>
      <c r="F169" s="247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45">
        <v>1</v>
      </c>
      <c r="B207" s="246"/>
      <c r="C207" s="246"/>
      <c r="D207" s="246"/>
      <c r="E207" s="246"/>
      <c r="F207" s="247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45">
        <v>1</v>
      </c>
      <c r="B246" s="246"/>
      <c r="C246" s="246"/>
      <c r="D246" s="246"/>
      <c r="E246" s="246"/>
      <c r="F246" s="247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45">
        <v>1</v>
      </c>
      <c r="B286" s="246"/>
      <c r="C286" s="246"/>
      <c r="D286" s="246"/>
      <c r="E286" s="246"/>
      <c r="F286" s="247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45">
        <v>1</v>
      </c>
      <c r="B327" s="246"/>
      <c r="C327" s="246"/>
      <c r="D327" s="246"/>
      <c r="E327" s="246"/>
      <c r="F327" s="247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62900</v>
      </c>
      <c r="J344" s="233">
        <f>SUM(J30+J172)</f>
        <v>34700</v>
      </c>
      <c r="K344" s="233">
        <f>SUM(K30+K172)</f>
        <v>29769.32</v>
      </c>
      <c r="L344" s="234">
        <f>SUM(L30+L172)</f>
        <v>29769.32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207</v>
      </c>
      <c r="H347" s="196"/>
      <c r="I347" s="3"/>
      <c r="J347" s="3"/>
      <c r="K347" s="194" t="s">
        <v>203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72" t="s">
        <v>179</v>
      </c>
      <c r="L348" s="272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204</v>
      </c>
      <c r="H350" s="3"/>
      <c r="I350" s="203"/>
      <c r="J350" s="3"/>
      <c r="K350" s="213" t="s">
        <v>205</v>
      </c>
      <c r="L350" s="205"/>
    </row>
    <row r="351" spans="1:12" ht="18.75" customHeight="1">
      <c r="A351" s="206"/>
      <c r="B351" s="20"/>
      <c r="C351" s="20"/>
      <c r="D351" s="271" t="s">
        <v>180</v>
      </c>
      <c r="E351" s="271"/>
      <c r="F351" s="271"/>
      <c r="G351" s="271"/>
      <c r="H351" s="207"/>
      <c r="I351" s="202" t="s">
        <v>178</v>
      </c>
      <c r="J351" s="24"/>
      <c r="K351" s="272" t="s">
        <v>179</v>
      </c>
      <c r="L351" s="272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cp:lastPrinted>2016-07-01T12:00:32Z</cp:lastPrinted>
  <dcterms:created xsi:type="dcterms:W3CDTF">2015-02-02T19:24:02Z</dcterms:created>
  <dcterms:modified xsi:type="dcterms:W3CDTF">2016-07-08T08:14:23Z</dcterms:modified>
</cp:coreProperties>
</file>