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refMode="R1C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L142" i="2" s="1"/>
  <c r="L141" i="2" s="1"/>
  <c r="L130" i="2" s="1"/>
  <c r="K143" i="2"/>
  <c r="J143" i="2"/>
  <c r="I143" i="2"/>
  <c r="K142" i="2"/>
  <c r="J142" i="2"/>
  <c r="I142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L43" i="2" s="1"/>
  <c r="L42" i="2" s="1"/>
  <c r="L41" i="2" s="1"/>
  <c r="K44" i="2"/>
  <c r="J44" i="2"/>
  <c r="I44" i="2"/>
  <c r="K43" i="2"/>
  <c r="K42" i="2" s="1"/>
  <c r="K41" i="2" s="1"/>
  <c r="K30" i="2" s="1"/>
  <c r="K344" i="2" s="1"/>
  <c r="J43" i="2"/>
  <c r="I43" i="2"/>
  <c r="J42" i="2"/>
  <c r="I42" i="2"/>
  <c r="J41" i="2"/>
  <c r="I41" i="2"/>
  <c r="L39" i="2"/>
  <c r="L38" i="2" s="1"/>
  <c r="L37" i="2" s="1"/>
  <c r="L31" i="2" s="1"/>
  <c r="K39" i="2"/>
  <c r="J39" i="2"/>
  <c r="I39" i="2"/>
  <c r="K38" i="2"/>
  <c r="J38" i="2"/>
  <c r="I38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K31" i="2"/>
  <c r="J31" i="2"/>
  <c r="I31" i="2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  <c r="I30" i="1"/>
  <c r="I344" i="1" s="1"/>
  <c r="L30" i="2" l="1"/>
  <c r="L344" i="2" s="1"/>
</calcChain>
</file>

<file path=xl/sharedStrings.xml><?xml version="1.0" encoding="utf-8"?>
<sst xmlns="http://schemas.openxmlformats.org/spreadsheetml/2006/main" count="710" uniqueCount="208">
  <si>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</si>
  <si>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</si>
  <si>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</si>
  <si>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</si>
  <si>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</si>
  <si>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</si>
  <si>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</si>
  <si>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</si>
  <si>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</si>
  <si>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</si>
  <si>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</si>
  <si>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</si>
  <si>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</si>
  <si>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</si>
  <si>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</si>
  <si>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</si>
  <si>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</si>
  <si>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</si>
  <si>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</si>
  <si>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</si>
  <si>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</si>
  <si>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</si>
  <si>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</si>
  <si>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</si>
  <si>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</si>
  <si>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</si>
  <si>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</si>
  <si>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</si>
  <si>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</si>
  <si>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</si>
  <si>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</si>
  <si>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</si>
  <si>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</si>
  <si>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</si>
  <si>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</si>
  <si>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</si>
  <si>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</si>
  <si>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</si>
  <si>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</si>
  <si>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</si>
  <si>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</si>
  <si>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</si>
  <si>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</si>
  <si>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</si>
  <si>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</si>
  <si>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</si>
  <si>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</si>
  <si>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</si>
  <si>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</si>
  <si>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</si>
  <si>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</si>
  <si>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</si>
  <si>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</si>
  <si>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</si>
  <si>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</si>
  <si>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</si>
  <si>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</si>
  <si>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</si>
  <si>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</si>
  <si>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</si>
  <si>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</si>
  <si>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</si>
  <si>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</si>
  <si>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</si>
  <si>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</si>
  <si>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</si>
  <si>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</si>
  <si>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</si>
  <si>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</si>
  <si>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</si>
  <si>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</si>
  <si>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</si>
  <si>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</si>
  <si>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</si>
  <si>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</si>
  <si>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</si>
  <si>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</si>
  <si>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</si>
  <si>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</si>
  <si>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</si>
  <si>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</si>
  <si>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</si>
  <si>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</si>
  <si>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</si>
  <si>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</si>
  <si>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</si>
  <si>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</si>
  <si>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</si>
  <si>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</si>
  <si>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</si>
  <si>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</si>
  <si>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</si>
  <si>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</si>
  <si>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</si>
  <si>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</si>
  <si>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</si>
  <si>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</si>
  <si>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</si>
  <si>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</si>
  <si>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</si>
  <si>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</si>
  <si>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</si>
  <si>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</si>
  <si>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</si>
  <si>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</si>
  <si>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</si>
  <si>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</si>
  <si>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</si>
  <si>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</si>
  <si>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</si>
  <si>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</si>
  <si>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</si>
  <si>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</si>
  <si>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</si>
  <si>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</si>
  <si>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</si>
  <si>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</si>
  <si>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</si>
  <si>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</si>
  <si>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</si>
  <si>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</si>
  <si>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</si>
  <si>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</si>
  <si>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</si>
  <si>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</si>
  <si>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</si>
  <si>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</si>
  <si>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</si>
  <si>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</si>
  <si>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</si>
  <si>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</si>
  <si>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</si>
  <si>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</si>
  <si>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</si>
  <si>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</si>
  <si>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</si>
  <si>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</si>
  <si>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</si>
  <si>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</si>
  <si>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</si>
  <si>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</si>
  <si>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</si>
  <si>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</si>
  <si>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</si>
  <si>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</si>
  <si>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</si>
  <si>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</si>
  <si>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</si>
  <si>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</si>
  <si>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</si>
  <si>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</si>
  <si>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</si>
  <si>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</si>
  <si>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</si>
  <si>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</si>
  <si>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</si>
  <si>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</si>
  <si>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</si>
  <si>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</si>
  <si>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</si>
  <si>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</si>
  <si>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</si>
  <si>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</si>
  <si>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</si>
  <si>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</si>
  <si>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</si>
  <si>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</si>
  <si>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</si>
  <si>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</si>
  <si>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</si>
  <si>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</si>
  <si>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</si>
  <si>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</si>
  <si>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</si>
  <si>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</si>
  <si>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</si>
  <si>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</si>
  <si>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</si>
  <si>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</si>
  <si>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</si>
  <si>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</si>
  <si>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</si>
  <si>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</si>
  <si>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</si>
  <si>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</si>
  <si>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</si>
  <si>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</si>
  <si>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2015 M. RUGSĖJO MĖN. 30 D.</t>
  </si>
  <si>
    <t>3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</si>
  <si>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</si>
  <si>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</si>
  <si>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</si>
  <si>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</si>
  <si>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</si>
  <si>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</si>
  <si>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</si>
  <si>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</si>
  <si>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</si>
  <si>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</si>
  <si>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</si>
  <si>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</si>
  <si>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</si>
  <si>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</si>
  <si>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Janina Sodaitienė</t>
  </si>
  <si>
    <t>2015.10.01   Nr. 194.</t>
  </si>
  <si>
    <t>Vyriausiasis buhalteris</t>
  </si>
  <si>
    <t>Direktorė</t>
  </si>
  <si>
    <t>Natalija Raudeliūnienė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</si>
</sst>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64" t="s">
        <v>0</v>
      </c>
      <c r="K1" s="264"/>
      <c r="L1" s="264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64"/>
      <c r="K2" s="264"/>
      <c r="L2" s="264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64"/>
      <c r="K3" s="264"/>
      <c r="L3" s="264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64"/>
      <c r="K4" s="264"/>
      <c r="L4" s="264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64"/>
      <c r="K5" s="264"/>
      <c r="L5" s="264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65"/>
      <c r="H6" s="265"/>
      <c r="I6" s="265"/>
      <c r="J6" s="265"/>
      <c r="K6" s="26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68" t="s">
        <v>4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69" t="s">
        <v>6</v>
      </c>
      <c r="H10" s="269"/>
      <c r="I10" s="269"/>
      <c r="J10" s="269"/>
      <c r="K10" s="26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70" t="s">
        <v>7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68" t="s">
        <v>8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69" t="s">
        <v>9</v>
      </c>
      <c r="H15" s="269"/>
      <c r="I15" s="269"/>
      <c r="J15" s="269"/>
      <c r="K15" s="26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71" t="s">
        <v>10</v>
      </c>
      <c r="H16" s="271"/>
      <c r="I16" s="271"/>
      <c r="J16" s="271"/>
      <c r="K16" s="27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72"/>
      <c r="H17" s="272"/>
      <c r="I17" s="272"/>
      <c r="J17" s="272"/>
      <c r="K17" s="272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50"/>
      <c r="D19" s="250"/>
      <c r="E19" s="250"/>
      <c r="F19" s="250"/>
      <c r="G19" s="250"/>
      <c r="H19" s="250"/>
      <c r="I19" s="250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51" t="s">
        <v>12</v>
      </c>
      <c r="D20" s="251"/>
      <c r="E20" s="251"/>
      <c r="F20" s="251"/>
      <c r="G20" s="251"/>
      <c r="H20" s="251"/>
      <c r="I20" s="251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51" t="s">
        <v>14</v>
      </c>
      <c r="D21" s="251"/>
      <c r="E21" s="251"/>
      <c r="F21" s="251"/>
      <c r="G21" s="251"/>
      <c r="H21" s="251"/>
      <c r="I21" s="251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51" t="s">
        <v>16</v>
      </c>
      <c r="D22" s="251"/>
      <c r="E22" s="251"/>
      <c r="F22" s="251"/>
      <c r="G22" s="251"/>
      <c r="H22" s="251"/>
      <c r="I22" s="251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40" t="s">
        <v>27</v>
      </c>
      <c r="L27" s="242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5"/>
      <c r="B28" s="256"/>
      <c r="C28" s="256"/>
      <c r="D28" s="256"/>
      <c r="E28" s="256"/>
      <c r="F28" s="256"/>
      <c r="G28" s="258"/>
      <c r="H28" s="260"/>
      <c r="I28" s="51" t="s">
        <v>29</v>
      </c>
      <c r="J28" s="52" t="s">
        <v>30</v>
      </c>
      <c r="K28" s="241"/>
      <c r="L28" s="24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44" t="s">
        <v>31</v>
      </c>
      <c r="B29" s="245"/>
      <c r="C29" s="245"/>
      <c r="D29" s="245"/>
      <c r="E29" s="245"/>
      <c r="F29" s="24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37">
        <v>1</v>
      </c>
      <c r="B54" s="238"/>
      <c r="C54" s="238"/>
      <c r="D54" s="238"/>
      <c r="E54" s="238"/>
      <c r="F54" s="239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47">
        <v>1</v>
      </c>
      <c r="B90" s="248"/>
      <c r="C90" s="248"/>
      <c r="D90" s="248"/>
      <c r="E90" s="248"/>
      <c r="F90" s="249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37">
        <v>1</v>
      </c>
      <c r="B131" s="238"/>
      <c r="C131" s="238"/>
      <c r="D131" s="238"/>
      <c r="E131" s="238"/>
      <c r="F131" s="239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37">
        <v>1</v>
      </c>
      <c r="B171" s="238"/>
      <c r="C171" s="238"/>
      <c r="D171" s="238"/>
      <c r="E171" s="238"/>
      <c r="F171" s="239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37">
        <v>1</v>
      </c>
      <c r="B208" s="238"/>
      <c r="C208" s="238"/>
      <c r="D208" s="238"/>
      <c r="E208" s="238"/>
      <c r="F208" s="239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37">
        <v>1</v>
      </c>
      <c r="B247" s="238"/>
      <c r="C247" s="238"/>
      <c r="D247" s="238"/>
      <c r="E247" s="238"/>
      <c r="F247" s="239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37">
        <v>1</v>
      </c>
      <c r="B288" s="238"/>
      <c r="C288" s="238"/>
      <c r="D288" s="238"/>
      <c r="E288" s="238"/>
      <c r="F288" s="239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37">
        <v>1</v>
      </c>
      <c r="B330" s="238"/>
      <c r="C330" s="238"/>
      <c r="D330" s="238"/>
      <c r="E330" s="238"/>
      <c r="F330" s="239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36" t="s">
        <v>179</v>
      </c>
      <c r="L348" s="236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35" t="s">
        <v>180</v>
      </c>
      <c r="E351" s="235"/>
      <c r="F351" s="235"/>
      <c r="G351" s="235"/>
      <c r="H351" s="207"/>
      <c r="I351" s="202" t="s">
        <v>178</v>
      </c>
      <c r="J351" s="20"/>
      <c r="K351" s="236" t="s">
        <v>179</v>
      </c>
      <c r="L351" s="23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31" zoomScaleSheetLayoutView="120" workbookViewId="0">
      <selection activeCell="K347" sqref="K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65" t="s">
        <v>186</v>
      </c>
      <c r="H6" s="265"/>
      <c r="I6" s="265"/>
      <c r="J6" s="265"/>
      <c r="K6" s="26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66" t="s">
        <v>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67" t="s">
        <v>3</v>
      </c>
      <c r="H8" s="267"/>
      <c r="I8" s="267"/>
      <c r="J8" s="267"/>
      <c r="K8" s="267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68" t="s">
        <v>187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69" t="s">
        <v>188</v>
      </c>
      <c r="H10" s="269"/>
      <c r="I10" s="269"/>
      <c r="J10" s="269"/>
      <c r="K10" s="269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70" t="s">
        <v>7</v>
      </c>
      <c r="H11" s="270"/>
      <c r="I11" s="270"/>
      <c r="J11" s="270"/>
      <c r="K11" s="27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68" t="s">
        <v>8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69" t="s">
        <v>204</v>
      </c>
      <c r="H15" s="269"/>
      <c r="I15" s="269"/>
      <c r="J15" s="269"/>
      <c r="K15" s="269"/>
      <c r="M15" s="3"/>
      <c r="N15" s="3"/>
      <c r="O15" s="3"/>
      <c r="P15" s="3"/>
    </row>
    <row r="16" spans="1:36" ht="11.25" customHeight="1">
      <c r="G16" s="271" t="s">
        <v>10</v>
      </c>
      <c r="H16" s="271"/>
      <c r="I16" s="271"/>
      <c r="J16" s="271"/>
      <c r="K16" s="271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63" t="s">
        <v>18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50" t="s">
        <v>190</v>
      </c>
      <c r="D22" s="250"/>
      <c r="E22" s="250"/>
      <c r="F22" s="250"/>
      <c r="G22" s="250"/>
      <c r="H22" s="250"/>
      <c r="I22" s="250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2" t="s">
        <v>21</v>
      </c>
      <c r="H25" s="252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3" t="s">
        <v>23</v>
      </c>
      <c r="B27" s="254"/>
      <c r="C27" s="254"/>
      <c r="D27" s="254"/>
      <c r="E27" s="254"/>
      <c r="F27" s="254"/>
      <c r="G27" s="257" t="s">
        <v>24</v>
      </c>
      <c r="H27" s="259" t="s">
        <v>25</v>
      </c>
      <c r="I27" s="261" t="s">
        <v>26</v>
      </c>
      <c r="J27" s="262"/>
      <c r="K27" s="240" t="s">
        <v>27</v>
      </c>
      <c r="L27" s="242" t="s">
        <v>28</v>
      </c>
      <c r="M27" s="50"/>
      <c r="N27" s="3"/>
      <c r="O27" s="3"/>
      <c r="P27" s="3"/>
    </row>
    <row r="28" spans="1:17" ht="46.5" customHeight="1">
      <c r="A28" s="255"/>
      <c r="B28" s="256"/>
      <c r="C28" s="256"/>
      <c r="D28" s="256"/>
      <c r="E28" s="256"/>
      <c r="F28" s="256"/>
      <c r="G28" s="258"/>
      <c r="H28" s="260"/>
      <c r="I28" s="51" t="s">
        <v>29</v>
      </c>
      <c r="J28" s="52" t="s">
        <v>30</v>
      </c>
      <c r="K28" s="241"/>
      <c r="L28" s="243"/>
      <c r="M28" s="3"/>
      <c r="N28" s="3"/>
      <c r="O28" s="3"/>
      <c r="P28" s="3"/>
      <c r="Q28" s="3"/>
    </row>
    <row r="29" spans="1:17" ht="11.25" customHeight="1">
      <c r="A29" s="244" t="s">
        <v>31</v>
      </c>
      <c r="B29" s="245"/>
      <c r="C29" s="245"/>
      <c r="D29" s="245"/>
      <c r="E29" s="245"/>
      <c r="F29" s="246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288956</v>
      </c>
      <c r="J30" s="214">
        <f>SUM(J31+J41+J62+J83+J91+J107+J130+J146+J155)</f>
        <v>226553</v>
      </c>
      <c r="K30" s="215">
        <f>SUM(K31+K41+K62+K83+K91+K107+K130+K146+K155)</f>
        <v>199559.28000000003</v>
      </c>
      <c r="L30" s="214">
        <f>SUM(L31+L41+L62+L83+L91+L107+L130+L146+L155)</f>
        <v>199556.08000000002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228641</v>
      </c>
      <c r="J31" s="214">
        <f>SUM(J32+J37)</f>
        <v>181892</v>
      </c>
      <c r="K31" s="216">
        <f>SUM(K32+K37)</f>
        <v>162739.57</v>
      </c>
      <c r="L31" s="217">
        <f>SUM(L32+L37)</f>
        <v>162739.57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174562</v>
      </c>
      <c r="J32" s="121">
        <f t="shared" si="0"/>
        <v>138870</v>
      </c>
      <c r="K32" s="153">
        <f t="shared" si="0"/>
        <v>124141.14</v>
      </c>
      <c r="L32" s="121">
        <f t="shared" si="0"/>
        <v>124141.14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174562</v>
      </c>
      <c r="J33" s="121">
        <f t="shared" si="0"/>
        <v>138870</v>
      </c>
      <c r="K33" s="153">
        <f t="shared" si="0"/>
        <v>124141.14</v>
      </c>
      <c r="L33" s="121">
        <f t="shared" si="0"/>
        <v>124141.14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174562</v>
      </c>
      <c r="J34" s="121">
        <f>SUM(J35:J36)</f>
        <v>138870</v>
      </c>
      <c r="K34" s="153">
        <f>SUM(K35:K36)</f>
        <v>124141.14</v>
      </c>
      <c r="L34" s="121">
        <f>SUM(L35:L36)</f>
        <v>124141.14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174562</v>
      </c>
      <c r="J35" s="84">
        <v>138870</v>
      </c>
      <c r="K35" s="84">
        <v>124141.14</v>
      </c>
      <c r="L35" s="84">
        <v>124141.14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54079</v>
      </c>
      <c r="J37" s="121">
        <f t="shared" si="1"/>
        <v>43022</v>
      </c>
      <c r="K37" s="153">
        <f t="shared" si="1"/>
        <v>38598.43</v>
      </c>
      <c r="L37" s="121">
        <f t="shared" si="1"/>
        <v>38598.43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54079</v>
      </c>
      <c r="J38" s="121">
        <f t="shared" si="1"/>
        <v>43022</v>
      </c>
      <c r="K38" s="121">
        <f t="shared" si="1"/>
        <v>38598.43</v>
      </c>
      <c r="L38" s="121">
        <f t="shared" si="1"/>
        <v>38598.43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54079</v>
      </c>
      <c r="J39" s="121">
        <f t="shared" si="1"/>
        <v>43022</v>
      </c>
      <c r="K39" s="121">
        <f t="shared" si="1"/>
        <v>38598.43</v>
      </c>
      <c r="L39" s="121">
        <f t="shared" si="1"/>
        <v>38598.43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54079</v>
      </c>
      <c r="J40" s="84">
        <v>43022</v>
      </c>
      <c r="K40" s="84">
        <v>38598.43</v>
      </c>
      <c r="L40" s="84">
        <v>38598.43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59296</v>
      </c>
      <c r="J41" s="219">
        <f t="shared" si="2"/>
        <v>43642</v>
      </c>
      <c r="K41" s="218">
        <f t="shared" si="2"/>
        <v>36082.710000000006</v>
      </c>
      <c r="L41" s="218">
        <f t="shared" si="2"/>
        <v>36079.51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59296</v>
      </c>
      <c r="J42" s="153">
        <f t="shared" si="2"/>
        <v>43642</v>
      </c>
      <c r="K42" s="121">
        <f t="shared" si="2"/>
        <v>36082.710000000006</v>
      </c>
      <c r="L42" s="153">
        <f t="shared" si="2"/>
        <v>36079.51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59296</v>
      </c>
      <c r="J43" s="153">
        <f t="shared" si="2"/>
        <v>43642</v>
      </c>
      <c r="K43" s="141">
        <f t="shared" si="2"/>
        <v>36082.710000000006</v>
      </c>
      <c r="L43" s="141">
        <f t="shared" si="2"/>
        <v>36079.51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59296</v>
      </c>
      <c r="J44" s="220">
        <f>SUM(J45:J61)-J53</f>
        <v>43642</v>
      </c>
      <c r="K44" s="220">
        <f>SUM(K45:K61)-K53</f>
        <v>36082.710000000006</v>
      </c>
      <c r="L44" s="159">
        <f>SUM(L45:L61)-L53</f>
        <v>36079.51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9690</v>
      </c>
      <c r="J45" s="84">
        <v>7190</v>
      </c>
      <c r="K45" s="84">
        <v>5761.74</v>
      </c>
      <c r="L45" s="84">
        <v>5761.74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203</v>
      </c>
      <c r="J46" s="84">
        <v>203</v>
      </c>
      <c r="K46" s="84">
        <v>75.62</v>
      </c>
      <c r="L46" s="84">
        <v>75.62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1090</v>
      </c>
      <c r="J47" s="84">
        <v>840</v>
      </c>
      <c r="K47" s="84">
        <v>839.98</v>
      </c>
      <c r="L47" s="84">
        <v>839.98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1869</v>
      </c>
      <c r="J48" s="84">
        <v>1524</v>
      </c>
      <c r="K48" s="84">
        <v>1147.5</v>
      </c>
      <c r="L48" s="84">
        <v>1147.5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2255</v>
      </c>
      <c r="J49" s="84">
        <v>1829</v>
      </c>
      <c r="K49" s="84">
        <v>1763.16</v>
      </c>
      <c r="L49" s="84">
        <v>1763.16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110</v>
      </c>
      <c r="J50" s="84">
        <v>110</v>
      </c>
      <c r="K50" s="84">
        <v>92.92</v>
      </c>
      <c r="L50" s="84">
        <v>92.92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3576</v>
      </c>
      <c r="J51" s="84">
        <v>2876</v>
      </c>
      <c r="K51" s="84">
        <v>2875.12</v>
      </c>
      <c r="L51" s="84">
        <v>2875.12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100</v>
      </c>
      <c r="J52" s="84">
        <v>80</v>
      </c>
      <c r="K52" s="84">
        <v>14.18</v>
      </c>
      <c r="L52" s="84">
        <v>14.18</v>
      </c>
    </row>
    <row r="53" spans="1:12" ht="11.25" customHeight="1">
      <c r="A53" s="237">
        <v>1</v>
      </c>
      <c r="B53" s="238"/>
      <c r="C53" s="238"/>
      <c r="D53" s="238"/>
      <c r="E53" s="238"/>
      <c r="F53" s="239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400</v>
      </c>
      <c r="J57" s="84">
        <v>350</v>
      </c>
      <c r="K57" s="84">
        <v>246</v>
      </c>
      <c r="L57" s="84">
        <v>246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35451</v>
      </c>
      <c r="J60" s="84">
        <v>25000</v>
      </c>
      <c r="K60" s="84">
        <v>19934.400000000001</v>
      </c>
      <c r="L60" s="84">
        <v>19934.400000000001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4552</v>
      </c>
      <c r="J61" s="84">
        <v>3640</v>
      </c>
      <c r="K61" s="84">
        <v>3332.09</v>
      </c>
      <c r="L61" s="84">
        <v>3328.89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47">
        <v>1</v>
      </c>
      <c r="B88" s="248"/>
      <c r="C88" s="248"/>
      <c r="D88" s="248"/>
      <c r="E88" s="248"/>
      <c r="F88" s="249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37">
        <v>1</v>
      </c>
      <c r="B129" s="238"/>
      <c r="C129" s="238"/>
      <c r="D129" s="238"/>
      <c r="E129" s="238"/>
      <c r="F129" s="239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1019</v>
      </c>
      <c r="J130" s="222">
        <f>SUM(J131+J136+J141)</f>
        <v>1019</v>
      </c>
      <c r="K130" s="153">
        <f>SUM(K131+K136+K141)</f>
        <v>737</v>
      </c>
      <c r="L130" s="121">
        <f>SUM(L131+L136+L141)</f>
        <v>737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1019</v>
      </c>
      <c r="J141" s="222">
        <f t="shared" si="15"/>
        <v>1019</v>
      </c>
      <c r="K141" s="153">
        <f t="shared" si="15"/>
        <v>737</v>
      </c>
      <c r="L141" s="121">
        <f t="shared" si="15"/>
        <v>737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1019</v>
      </c>
      <c r="J142" s="220">
        <f t="shared" si="15"/>
        <v>1019</v>
      </c>
      <c r="K142" s="159">
        <f t="shared" si="15"/>
        <v>737</v>
      </c>
      <c r="L142" s="138">
        <f t="shared" si="15"/>
        <v>737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1019</v>
      </c>
      <c r="J143" s="222">
        <f>SUM(J144:J145)</f>
        <v>1019</v>
      </c>
      <c r="K143" s="153">
        <f>SUM(K144:K145)</f>
        <v>737</v>
      </c>
      <c r="L143" s="121">
        <f>SUM(L144:L145)</f>
        <v>737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1019</v>
      </c>
      <c r="J144" s="152">
        <v>1019</v>
      </c>
      <c r="K144" s="152">
        <v>737</v>
      </c>
      <c r="L144" s="152">
        <v>737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37">
        <v>1</v>
      </c>
      <c r="B169" s="238"/>
      <c r="C169" s="238"/>
      <c r="D169" s="238"/>
      <c r="E169" s="238"/>
      <c r="F169" s="239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0</v>
      </c>
      <c r="J172" s="227">
        <f>SUM(J173+J226+J287)</f>
        <v>0</v>
      </c>
      <c r="K172" s="215">
        <f>SUM(K173+K226+K287)</f>
        <v>0</v>
      </c>
      <c r="L172" s="214">
        <f>SUM(L173+L226+L287)</f>
        <v>0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0</v>
      </c>
      <c r="J173" s="126">
        <f>SUM(J174+J196+J204+J216+J220)</f>
        <v>0</v>
      </c>
      <c r="K173" s="126">
        <f>SUM(K174+K196+K204+K216+K220)</f>
        <v>0</v>
      </c>
      <c r="L173" s="126">
        <f>SUM(L174+L196+L204+L216+L220)</f>
        <v>0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0</v>
      </c>
      <c r="J174" s="222">
        <f>SUM(J175+J178+J183+J188+J193)</f>
        <v>0</v>
      </c>
      <c r="K174" s="153">
        <f>SUM(K175+K178+K183+K188+K193)</f>
        <v>0</v>
      </c>
      <c r="L174" s="121">
        <f>SUM(L175+L178+L183+L188+L193)</f>
        <v>0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0</v>
      </c>
      <c r="J193" s="222">
        <f t="shared" si="19"/>
        <v>0</v>
      </c>
      <c r="K193" s="153">
        <f t="shared" si="19"/>
        <v>0</v>
      </c>
      <c r="L193" s="121">
        <f t="shared" si="19"/>
        <v>0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0</v>
      </c>
      <c r="J194" s="153">
        <f t="shared" si="19"/>
        <v>0</v>
      </c>
      <c r="K194" s="153">
        <f t="shared" si="19"/>
        <v>0</v>
      </c>
      <c r="L194" s="153">
        <f t="shared" si="19"/>
        <v>0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0</v>
      </c>
      <c r="J195" s="85">
        <v>0</v>
      </c>
      <c r="K195" s="85">
        <v>0</v>
      </c>
      <c r="L195" s="85">
        <v>0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37">
        <v>1</v>
      </c>
      <c r="B207" s="238"/>
      <c r="C207" s="238"/>
      <c r="D207" s="238"/>
      <c r="E207" s="238"/>
      <c r="F207" s="239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37">
        <v>1</v>
      </c>
      <c r="B246" s="238"/>
      <c r="C246" s="238"/>
      <c r="D246" s="238"/>
      <c r="E246" s="238"/>
      <c r="F246" s="239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37">
        <v>1</v>
      </c>
      <c r="B286" s="238"/>
      <c r="C286" s="238"/>
      <c r="D286" s="238"/>
      <c r="E286" s="238"/>
      <c r="F286" s="239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37">
        <v>1</v>
      </c>
      <c r="B327" s="238"/>
      <c r="C327" s="238"/>
      <c r="D327" s="238"/>
      <c r="E327" s="238"/>
      <c r="F327" s="239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288956</v>
      </c>
      <c r="J344" s="233">
        <f>SUM(J30+J172)</f>
        <v>226553</v>
      </c>
      <c r="K344" s="233">
        <f>SUM(K30+K172)</f>
        <v>199559.28000000003</v>
      </c>
      <c r="L344" s="234">
        <f>SUM(L30+L172)</f>
        <v>199556.08000000002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206</v>
      </c>
      <c r="H347" s="196"/>
      <c r="I347" s="3"/>
      <c r="J347" s="3"/>
      <c r="K347" s="194" t="s">
        <v>207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36" t="s">
        <v>179</v>
      </c>
      <c r="L348" s="236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205</v>
      </c>
      <c r="H350" s="3"/>
      <c r="I350" s="203"/>
      <c r="J350" s="3"/>
      <c r="K350" s="213" t="s">
        <v>203</v>
      </c>
      <c r="L350" s="205"/>
    </row>
    <row r="351" spans="1:12" ht="18.75" customHeight="1">
      <c r="A351" s="206"/>
      <c r="B351" s="20"/>
      <c r="C351" s="20"/>
      <c r="D351" s="235"/>
      <c r="E351" s="235"/>
      <c r="F351" s="235"/>
      <c r="G351" s="235"/>
      <c r="H351" s="207"/>
      <c r="I351" s="202" t="s">
        <v>178</v>
      </c>
      <c r="J351" s="24"/>
      <c r="K351" s="236" t="s">
        <v>179</v>
      </c>
      <c r="L351" s="236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dcterms:created xsi:type="dcterms:W3CDTF">2015-02-02T19:24:02Z</dcterms:created>
  <dcterms:modified xsi:type="dcterms:W3CDTF">2015-10-19T07:04:24Z</dcterms:modified>
</cp:coreProperties>
</file>