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L38" i="2" s="1"/>
  <c r="L37" i="2" s="1"/>
  <c r="K39" i="2"/>
  <c r="J39" i="2"/>
  <c r="I39" i="2"/>
  <c r="K38" i="2"/>
  <c r="J38" i="2"/>
  <c r="I38" i="2"/>
  <c r="K37" i="2"/>
  <c r="J37" i="2"/>
  <c r="I37" i="2"/>
  <c r="L34" i="2"/>
  <c r="K34" i="2"/>
  <c r="J34" i="2"/>
  <c r="I34" i="2"/>
  <c r="L33" i="2"/>
  <c r="L32" i="2" s="1"/>
  <c r="K33" i="2"/>
  <c r="J33" i="2"/>
  <c r="I33" i="2"/>
  <c r="K32" i="2"/>
  <c r="J32" i="2"/>
  <c r="I32" i="2"/>
  <c r="K31" i="2"/>
  <c r="J31" i="2"/>
  <c r="I31" i="2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  <c r="L31" i="2" l="1"/>
  <c r="L30" i="2" s="1"/>
  <c r="L344" i="2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<sst xmlns="http://schemas.openxmlformats.org/spreadsheetml/2006/main" count="711" uniqueCount="208">
  <si>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</si>
  <si>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</si>
  <si>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</si>
  <si>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</si>
  <si>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</si>
  <si>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</si>
  <si>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</si>
  <si>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</si>
  <si>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</si>
  <si>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</si>
  <si>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</si>
  <si>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</si>
  <si>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</si>
  <si>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</si>
  <si>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</si>
  <si>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</si>
  <si>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</si>
  <si>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</si>
  <si>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</si>
  <si>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</si>
  <si>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</si>
  <si>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</si>
  <si>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</si>
  <si>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</si>
  <si>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</si>
  <si>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</si>
  <si>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</si>
  <si>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</si>
  <si>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</si>
  <si>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</si>
  <si>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</si>
  <si>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</si>
  <si>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</si>
  <si>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</si>
  <si>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</si>
  <si>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</si>
  <si>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</si>
  <si>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</si>
  <si>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</si>
  <si>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</si>
  <si>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</si>
  <si>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</si>
  <si>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</si>
  <si>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</si>
  <si>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</si>
  <si>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</si>
  <si>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</si>
  <si>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</si>
  <si>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</si>
  <si>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</si>
  <si>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</si>
  <si>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</si>
  <si>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</si>
  <si>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</si>
  <si>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</si>
  <si>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</si>
  <si>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</si>
  <si>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</si>
  <si>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</si>
  <si>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</si>
  <si>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</si>
  <si>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</si>
  <si>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</si>
  <si>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</si>
  <si>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</si>
  <si>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</si>
  <si>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</si>
  <si>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</si>
  <si>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</si>
  <si>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</si>
  <si>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</si>
  <si>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</si>
  <si>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</si>
  <si>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</si>
  <si>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</si>
  <si>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</si>
  <si>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</si>
  <si>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</si>
  <si>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</si>
  <si>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</si>
  <si>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</si>
  <si>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</si>
  <si>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</si>
  <si>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</si>
  <si>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</si>
  <si>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</si>
  <si>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</si>
  <si>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</si>
  <si>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</si>
  <si>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</si>
  <si>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</si>
  <si>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</si>
  <si>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</si>
  <si>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</si>
  <si>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</si>
  <si>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</si>
  <si>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</si>
  <si>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</si>
  <si>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</si>
  <si>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</si>
  <si>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</si>
  <si>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</si>
  <si>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</si>
  <si>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</si>
  <si>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</si>
  <si>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</si>
  <si>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</si>
  <si>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</si>
  <si>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</si>
  <si>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</si>
  <si>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</si>
  <si>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</si>
  <si>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</si>
  <si>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</si>
  <si>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</si>
  <si>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</si>
  <si>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</si>
  <si>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</si>
  <si>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</si>
  <si>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</si>
  <si>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</si>
  <si>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</si>
  <si>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</si>
  <si>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</si>
  <si>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</si>
  <si>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</si>
  <si>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</si>
  <si>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</si>
  <si>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</si>
  <si>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</si>
  <si>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</si>
  <si>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</si>
  <si>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</si>
  <si>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</si>
  <si>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</si>
  <si>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</si>
  <si>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</si>
  <si>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</si>
  <si>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</si>
  <si>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</si>
  <si>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</si>
  <si>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</si>
  <si>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</si>
  <si>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</si>
  <si>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</si>
  <si>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</si>
  <si>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</si>
  <si>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</si>
  <si>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</si>
  <si>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</si>
  <si>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</si>
  <si>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</si>
  <si>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</si>
  <si>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</si>
  <si>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</si>
  <si>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</si>
  <si>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</si>
  <si>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</si>
  <si>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</si>
  <si>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</si>
  <si>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</si>
  <si>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</si>
  <si>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</si>
  <si>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</si>
  <si>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</si>
  <si>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</si>
  <si>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</si>
  <si>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</si>
  <si>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</si>
  <si>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</si>
  <si>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</si>
  <si>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</si>
  <si>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</si>
  <si>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</si>
  <si>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</si>
  <si>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</si>
  <si>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</si>
  <si>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</si>
  <si>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</si>
  <si>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</si>
  <si>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</si>
  <si>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</si>
  <si>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</si>
  <si>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</si>
  <si>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</si>
  <si>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</si>
  <si>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</si>
  <si>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2017 M. BIRŽELIO MĖN. 30 D.</t>
  </si>
  <si>
    <t>2 ketvirtis</t>
  </si>
  <si>
    <t>Švietimo</t>
  </si>
  <si>
    <t>Mokyklos,priskiriamos ikimokyklinio ugdymo mokyklo</t>
  </si>
  <si>
    <t>190502719</t>
  </si>
  <si>
    <t>02.01.01.12 - Pedagoginių darbuotojų darbo apmokėjimo sąlygų gerinimas</t>
  </si>
  <si>
    <t>02</t>
  </si>
  <si>
    <t>PD</t>
  </si>
  <si>
    <t>09</t>
  </si>
  <si>
    <t>01</t>
  </si>
  <si>
    <t>Pedagoginių darbuotojų darbo apmok. sąlygoms gerin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</si>
  <si>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</si>
  <si>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</si>
  <si>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</si>
  <si>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</si>
  <si>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</si>
  <si>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</si>
  <si>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</si>
  <si>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2017.06.30   Nr. 116.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</si>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</sst>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8" t="s">
        <v>0</v>
      </c>
      <c r="K1" s="248"/>
      <c r="L1" s="24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8"/>
      <c r="K2" s="248"/>
      <c r="L2" s="24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8"/>
      <c r="K3" s="248"/>
      <c r="L3" s="24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8"/>
      <c r="K4" s="248"/>
      <c r="L4" s="24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8"/>
      <c r="K5" s="248"/>
      <c r="L5" s="24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9"/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4" t="s">
        <v>6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4" t="s">
        <v>9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6"/>
      <c r="H17" s="246"/>
      <c r="I17" s="246"/>
      <c r="J17" s="246"/>
      <c r="K17" s="246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9"/>
      <c r="D19" s="229"/>
      <c r="E19" s="229"/>
      <c r="F19" s="229"/>
      <c r="G19" s="229"/>
      <c r="H19" s="229"/>
      <c r="I19" s="229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0" t="s">
        <v>12</v>
      </c>
      <c r="D20" s="230"/>
      <c r="E20" s="230"/>
      <c r="F20" s="230"/>
      <c r="G20" s="230"/>
      <c r="H20" s="230"/>
      <c r="I20" s="230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0" t="s">
        <v>14</v>
      </c>
      <c r="D21" s="230"/>
      <c r="E21" s="230"/>
      <c r="F21" s="230"/>
      <c r="G21" s="230"/>
      <c r="H21" s="230"/>
      <c r="I21" s="230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0" t="s">
        <v>16</v>
      </c>
      <c r="D22" s="230"/>
      <c r="E22" s="230"/>
      <c r="F22" s="230"/>
      <c r="G22" s="230"/>
      <c r="H22" s="230"/>
      <c r="I22" s="230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16">
        <v>1</v>
      </c>
      <c r="B54" s="217"/>
      <c r="C54" s="217"/>
      <c r="D54" s="217"/>
      <c r="E54" s="217"/>
      <c r="F54" s="218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26">
        <v>1</v>
      </c>
      <c r="B90" s="227"/>
      <c r="C90" s="227"/>
      <c r="D90" s="227"/>
      <c r="E90" s="227"/>
      <c r="F90" s="228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16">
        <v>1</v>
      </c>
      <c r="B131" s="217"/>
      <c r="C131" s="217"/>
      <c r="D131" s="217"/>
      <c r="E131" s="217"/>
      <c r="F131" s="218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16">
        <v>1</v>
      </c>
      <c r="B171" s="217"/>
      <c r="C171" s="217"/>
      <c r="D171" s="217"/>
      <c r="E171" s="217"/>
      <c r="F171" s="218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16">
        <v>1</v>
      </c>
      <c r="B208" s="217"/>
      <c r="C208" s="217"/>
      <c r="D208" s="217"/>
      <c r="E208" s="217"/>
      <c r="F208" s="218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16">
        <v>1</v>
      </c>
      <c r="B247" s="217"/>
      <c r="C247" s="217"/>
      <c r="D247" s="217"/>
      <c r="E247" s="217"/>
      <c r="F247" s="218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16">
        <v>1</v>
      </c>
      <c r="B288" s="217"/>
      <c r="C288" s="217"/>
      <c r="D288" s="217"/>
      <c r="E288" s="217"/>
      <c r="F288" s="218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16">
        <v>1</v>
      </c>
      <c r="B330" s="217"/>
      <c r="C330" s="217"/>
      <c r="D330" s="217"/>
      <c r="E330" s="217"/>
      <c r="F330" s="218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0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25" zoomScaleSheetLayoutView="120" workbookViewId="0">
      <selection activeCell="W351" sqref="W35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9" t="s">
        <v>186</v>
      </c>
      <c r="H6" s="249"/>
      <c r="I6" s="249"/>
      <c r="J6" s="249"/>
      <c r="K6" s="24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0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1" t="s">
        <v>3</v>
      </c>
      <c r="H8" s="251"/>
      <c r="I8" s="251"/>
      <c r="J8" s="251"/>
      <c r="K8" s="25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3" t="s">
        <v>187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4" t="s">
        <v>188</v>
      </c>
      <c r="H10" s="244"/>
      <c r="I10" s="244"/>
      <c r="J10" s="244"/>
      <c r="K10" s="244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3" t="s">
        <v>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4" t="s">
        <v>205</v>
      </c>
      <c r="H15" s="244"/>
      <c r="I15" s="244"/>
      <c r="J15" s="244"/>
      <c r="K15" s="244"/>
      <c r="M15" s="3"/>
      <c r="N15" s="3"/>
      <c r="O15" s="3"/>
      <c r="P15" s="3"/>
    </row>
    <row r="16" spans="1:36" ht="11.25" customHeight="1">
      <c r="G16" s="245" t="s">
        <v>10</v>
      </c>
      <c r="H16" s="245"/>
      <c r="I16" s="245"/>
      <c r="J16" s="245"/>
      <c r="K16" s="245"/>
      <c r="M16" s="3"/>
      <c r="N16" s="3"/>
      <c r="O16" s="3"/>
      <c r="P16" s="3"/>
    </row>
    <row r="17" spans="1:17">
      <c r="A17" s="20"/>
      <c r="B17" s="10"/>
      <c r="C17" s="10"/>
      <c r="D17" s="10"/>
      <c r="E17" s="252" t="s">
        <v>189</v>
      </c>
      <c r="F17" s="252"/>
      <c r="G17" s="252"/>
      <c r="H17" s="252"/>
      <c r="I17" s="252"/>
      <c r="J17" s="252"/>
      <c r="K17" s="252"/>
      <c r="L17" s="10"/>
      <c r="M17" s="3"/>
      <c r="N17" s="3"/>
      <c r="O17" s="3"/>
      <c r="P17" s="3"/>
    </row>
    <row r="18" spans="1:17" ht="12" customHeight="1">
      <c r="A18" s="247" t="s">
        <v>18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29" t="s">
        <v>190</v>
      </c>
      <c r="D22" s="229"/>
      <c r="E22" s="229"/>
      <c r="F22" s="229"/>
      <c r="G22" s="229"/>
      <c r="H22" s="229"/>
      <c r="I22" s="229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1" t="s">
        <v>21</v>
      </c>
      <c r="H25" s="231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32" t="s">
        <v>23</v>
      </c>
      <c r="B27" s="233"/>
      <c r="C27" s="233"/>
      <c r="D27" s="233"/>
      <c r="E27" s="233"/>
      <c r="F27" s="233"/>
      <c r="G27" s="236" t="s">
        <v>24</v>
      </c>
      <c r="H27" s="238" t="s">
        <v>25</v>
      </c>
      <c r="I27" s="240" t="s">
        <v>26</v>
      </c>
      <c r="J27" s="241"/>
      <c r="K27" s="219" t="s">
        <v>27</v>
      </c>
      <c r="L27" s="221" t="s">
        <v>28</v>
      </c>
      <c r="M27" s="50"/>
      <c r="N27" s="3"/>
      <c r="O27" s="3"/>
      <c r="P27" s="3"/>
    </row>
    <row r="28" spans="1:17" ht="46.5" customHeight="1">
      <c r="A28" s="234"/>
      <c r="B28" s="235"/>
      <c r="C28" s="235"/>
      <c r="D28" s="235"/>
      <c r="E28" s="235"/>
      <c r="F28" s="235"/>
      <c r="G28" s="237"/>
      <c r="H28" s="239"/>
      <c r="I28" s="51" t="s">
        <v>29</v>
      </c>
      <c r="J28" s="52" t="s">
        <v>30</v>
      </c>
      <c r="K28" s="220"/>
      <c r="L28" s="222"/>
      <c r="M28" s="3"/>
      <c r="N28" s="3"/>
      <c r="O28" s="3"/>
      <c r="P28" s="3"/>
      <c r="Q28" s="3"/>
    </row>
    <row r="29" spans="1:17" ht="11.25" customHeight="1">
      <c r="A29" s="223" t="s">
        <v>31</v>
      </c>
      <c r="B29" s="224"/>
      <c r="C29" s="224"/>
      <c r="D29" s="224"/>
      <c r="E29" s="224"/>
      <c r="F29" s="225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53">
        <f>SUM(I31+I41+I62+I83+I91+I107+I130+I146+I155)</f>
        <v>5100</v>
      </c>
      <c r="J30" s="253">
        <f>SUM(J31+J41+J62+J83+J91+J107+J130+J146+J155)</f>
        <v>1700</v>
      </c>
      <c r="K30" s="254">
        <f>SUM(K31+K41+K62+K83+K91+K107+K130+K146+K155)</f>
        <v>1700</v>
      </c>
      <c r="L30" s="253">
        <f>SUM(L31+L41+L62+L83+L91+L107+L130+L146+L155)</f>
        <v>1700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53">
        <f>SUM(I32+I37)</f>
        <v>5100</v>
      </c>
      <c r="J31" s="253">
        <f>SUM(J32+J37)</f>
        <v>1700</v>
      </c>
      <c r="K31" s="255">
        <f>SUM(K32+K37)</f>
        <v>1700</v>
      </c>
      <c r="L31" s="256">
        <f>SUM(L32+L37)</f>
        <v>1700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3900</v>
      </c>
      <c r="J32" s="121">
        <f t="shared" si="0"/>
        <v>1300</v>
      </c>
      <c r="K32" s="153">
        <f t="shared" si="0"/>
        <v>1300</v>
      </c>
      <c r="L32" s="121">
        <f t="shared" si="0"/>
        <v>1300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3900</v>
      </c>
      <c r="J33" s="121">
        <f t="shared" si="0"/>
        <v>1300</v>
      </c>
      <c r="K33" s="153">
        <f t="shared" si="0"/>
        <v>1300</v>
      </c>
      <c r="L33" s="121">
        <f t="shared" si="0"/>
        <v>1300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3900</v>
      </c>
      <c r="J34" s="121">
        <f>SUM(J35:J36)</f>
        <v>1300</v>
      </c>
      <c r="K34" s="153">
        <f>SUM(K35:K36)</f>
        <v>1300</v>
      </c>
      <c r="L34" s="121">
        <f>SUM(L35:L36)</f>
        <v>1300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3900</v>
      </c>
      <c r="J35" s="84">
        <v>1300</v>
      </c>
      <c r="K35" s="84">
        <v>1300</v>
      </c>
      <c r="L35" s="84">
        <v>1300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1200</v>
      </c>
      <c r="J37" s="121">
        <f t="shared" si="1"/>
        <v>400</v>
      </c>
      <c r="K37" s="153">
        <f t="shared" si="1"/>
        <v>400</v>
      </c>
      <c r="L37" s="121">
        <f t="shared" si="1"/>
        <v>400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1200</v>
      </c>
      <c r="J38" s="121">
        <f t="shared" si="1"/>
        <v>400</v>
      </c>
      <c r="K38" s="121">
        <f t="shared" si="1"/>
        <v>400</v>
      </c>
      <c r="L38" s="121">
        <f t="shared" si="1"/>
        <v>400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1200</v>
      </c>
      <c r="J39" s="121">
        <f t="shared" si="1"/>
        <v>400</v>
      </c>
      <c r="K39" s="121">
        <f t="shared" si="1"/>
        <v>400</v>
      </c>
      <c r="L39" s="121">
        <f t="shared" si="1"/>
        <v>400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1200</v>
      </c>
      <c r="J40" s="84">
        <v>400</v>
      </c>
      <c r="K40" s="84">
        <v>400</v>
      </c>
      <c r="L40" s="84">
        <v>400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57">
        <f t="shared" ref="I41:L43" si="2">I42</f>
        <v>0</v>
      </c>
      <c r="J41" s="258">
        <f t="shared" si="2"/>
        <v>0</v>
      </c>
      <c r="K41" s="257">
        <f t="shared" si="2"/>
        <v>0</v>
      </c>
      <c r="L41" s="257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59">
        <f>SUM(J45:J61)-J53</f>
        <v>0</v>
      </c>
      <c r="K44" s="259">
        <f>SUM(K45:K61)-K53</f>
        <v>0</v>
      </c>
      <c r="L44" s="159">
        <f>SUM(L45:L61)-L53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16">
        <v>1</v>
      </c>
      <c r="B53" s="217"/>
      <c r="C53" s="217"/>
      <c r="D53" s="217"/>
      <c r="E53" s="217"/>
      <c r="F53" s="218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60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61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61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61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60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62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61">
        <f>J75</f>
        <v>0</v>
      </c>
      <c r="K74" s="261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61">
        <f>SUM(J76:J78)</f>
        <v>0</v>
      </c>
      <c r="K75" s="261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61">
        <f t="shared" si="3"/>
        <v>0</v>
      </c>
      <c r="K79" s="261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61">
        <f t="shared" si="3"/>
        <v>0</v>
      </c>
      <c r="K80" s="261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61">
        <f t="shared" si="3"/>
        <v>0</v>
      </c>
      <c r="K81" s="261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61">
        <f t="shared" si="4"/>
        <v>0</v>
      </c>
      <c r="K83" s="261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61">
        <f t="shared" si="4"/>
        <v>0</v>
      </c>
      <c r="K84" s="261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61">
        <f t="shared" si="4"/>
        <v>0</v>
      </c>
      <c r="K85" s="261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61">
        <f>SUM(J87:J90)-J88</f>
        <v>0</v>
      </c>
      <c r="K86" s="261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26">
        <v>1</v>
      </c>
      <c r="B88" s="227"/>
      <c r="C88" s="227"/>
      <c r="D88" s="227"/>
      <c r="E88" s="227"/>
      <c r="F88" s="228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61">
        <f>SUM(J92+J97+J102)</f>
        <v>0</v>
      </c>
      <c r="K91" s="261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60">
        <f t="shared" si="5"/>
        <v>0</v>
      </c>
      <c r="K92" s="260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61">
        <f t="shared" si="5"/>
        <v>0</v>
      </c>
      <c r="K93" s="261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61">
        <f>SUM(J95:J96)</f>
        <v>0</v>
      </c>
      <c r="K94" s="261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61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61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61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61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61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62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61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62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61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61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61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61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63">
        <f t="shared" si="9"/>
        <v>0</v>
      </c>
      <c r="J115" s="264">
        <f t="shared" si="9"/>
        <v>0</v>
      </c>
      <c r="K115" s="265">
        <f t="shared" si="9"/>
        <v>0</v>
      </c>
      <c r="L115" s="263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60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61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61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60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61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61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59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61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61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16">
        <v>1</v>
      </c>
      <c r="B129" s="217"/>
      <c r="C129" s="217"/>
      <c r="D129" s="217"/>
      <c r="E129" s="217"/>
      <c r="F129" s="218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0</v>
      </c>
      <c r="J130" s="261">
        <f>SUM(J131+J136+J141)</f>
        <v>0</v>
      </c>
      <c r="K130" s="153">
        <f>SUM(K131+K136+K141)</f>
        <v>0</v>
      </c>
      <c r="L130" s="121">
        <f>SUM(L131+L136+L141)</f>
        <v>0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61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61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61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62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61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61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61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59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61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60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60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61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60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61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61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61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61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60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61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61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60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61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61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60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16">
        <v>1</v>
      </c>
      <c r="B169" s="217"/>
      <c r="C169" s="217"/>
      <c r="D169" s="217"/>
      <c r="E169" s="217"/>
      <c r="F169" s="218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53">
        <f>SUM(I173+I226+I287)</f>
        <v>0</v>
      </c>
      <c r="J172" s="266">
        <f>SUM(J173+J226+J287)</f>
        <v>0</v>
      </c>
      <c r="K172" s="254">
        <f>SUM(K173+K226+K287)</f>
        <v>0</v>
      </c>
      <c r="L172" s="253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61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60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60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61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61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62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61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61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62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61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60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61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60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61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16">
        <v>1</v>
      </c>
      <c r="B207" s="217"/>
      <c r="C207" s="217"/>
      <c r="D207" s="217"/>
      <c r="E207" s="217"/>
      <c r="F207" s="218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61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60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59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61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61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59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61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61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61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61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60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60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16">
        <v>1</v>
      </c>
      <c r="B246" s="217"/>
      <c r="C246" s="217"/>
      <c r="D246" s="217"/>
      <c r="E246" s="217"/>
      <c r="F246" s="218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61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61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61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61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61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61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61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60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61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61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61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61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61">
        <f t="shared" si="25"/>
        <v>0</v>
      </c>
      <c r="K277" s="261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67">
        <f t="shared" si="26"/>
        <v>0</v>
      </c>
      <c r="K279" s="261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67">
        <f t="shared" si="26"/>
        <v>0</v>
      </c>
      <c r="K280" s="261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67">
        <f>J283</f>
        <v>0</v>
      </c>
      <c r="K282" s="261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16">
        <v>1</v>
      </c>
      <c r="B286" s="217"/>
      <c r="C286" s="217"/>
      <c r="D286" s="217"/>
      <c r="E286" s="217"/>
      <c r="F286" s="218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53">
        <f>SUM(I288+I316)</f>
        <v>0</v>
      </c>
      <c r="J287" s="268">
        <f>SUM(J288+J316)</f>
        <v>0</v>
      </c>
      <c r="K287" s="266">
        <f>SUM(K288+K316)</f>
        <v>0</v>
      </c>
      <c r="L287" s="254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67">
        <f>SUM(J289+J294+J298+J302+J306+J309+J312)</f>
        <v>0</v>
      </c>
      <c r="K288" s="261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67">
        <f>J290</f>
        <v>0</v>
      </c>
      <c r="K289" s="261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67">
        <f>SUM(J291:J293)</f>
        <v>0</v>
      </c>
      <c r="K290" s="261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67">
        <f>J295</f>
        <v>0</v>
      </c>
      <c r="K294" s="261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69">
        <f>SUM(J296:J297)</f>
        <v>0</v>
      </c>
      <c r="K295" s="260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67">
        <f>J299</f>
        <v>0</v>
      </c>
      <c r="K298" s="261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67">
        <f>J303</f>
        <v>0</v>
      </c>
      <c r="K302" s="261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67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69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67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67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67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67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67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67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70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61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61">
        <f>J328</f>
        <v>0</v>
      </c>
      <c r="K326" s="261">
        <f>K328</f>
        <v>0</v>
      </c>
      <c r="L326" s="153">
        <f>L328</f>
        <v>0</v>
      </c>
    </row>
    <row r="327" spans="1:12" ht="15" customHeight="1">
      <c r="A327" s="216">
        <v>1</v>
      </c>
      <c r="B327" s="217"/>
      <c r="C327" s="217"/>
      <c r="D327" s="217"/>
      <c r="E327" s="217"/>
      <c r="F327" s="218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61">
        <f>J332</f>
        <v>0</v>
      </c>
      <c r="K331" s="261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60">
        <f>SUM(J333:J334)</f>
        <v>0</v>
      </c>
      <c r="K332" s="260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61">
        <f t="shared" si="29"/>
        <v>0</v>
      </c>
      <c r="K335" s="261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60">
        <f t="shared" si="29"/>
        <v>0</v>
      </c>
      <c r="K336" s="260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61">
        <f t="shared" si="30"/>
        <v>0</v>
      </c>
      <c r="K338" s="261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61">
        <f t="shared" si="30"/>
        <v>0</v>
      </c>
      <c r="K339" s="261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61">
        <f t="shared" si="31"/>
        <v>0</v>
      </c>
      <c r="K341" s="261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61">
        <f t="shared" si="31"/>
        <v>0</v>
      </c>
      <c r="K342" s="261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71">
        <f>SUM(I30+I172)</f>
        <v>5100</v>
      </c>
      <c r="J344" s="272">
        <f>SUM(J30+J172)</f>
        <v>1700</v>
      </c>
      <c r="K344" s="272">
        <f>SUM(K30+K172)</f>
        <v>1700</v>
      </c>
      <c r="L344" s="273">
        <f>SUM(L30+L172)</f>
        <v>1700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15" t="s">
        <v>179</v>
      </c>
      <c r="L348" s="215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14" t="s">
        <v>180</v>
      </c>
      <c r="E351" s="214"/>
      <c r="F351" s="214"/>
      <c r="G351" s="214"/>
      <c r="H351" s="207"/>
      <c r="I351" s="202" t="s">
        <v>178</v>
      </c>
      <c r="J351" s="24"/>
      <c r="K351" s="215" t="s">
        <v>179</v>
      </c>
      <c r="L351" s="215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2017-06-30T09:26:14Z</cp:lastPrinted>
  <dcterms:created xsi:type="dcterms:W3CDTF">2015-02-02T19:24:02Z</dcterms:created>
  <dcterms:modified xsi:type="dcterms:W3CDTF">2017-06-30T09:26:39Z</dcterms:modified>
</cp:coreProperties>
</file>