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F21" i="4" l="1"/>
  <c r="G21" i="4"/>
  <c r="F27" i="4"/>
  <c r="G27" i="4"/>
  <c r="F42" i="4"/>
  <c r="G42" i="4"/>
  <c r="F49" i="4"/>
  <c r="F59" i="4"/>
  <c r="G59" i="4"/>
  <c r="F65" i="4"/>
  <c r="G65" i="4"/>
  <c r="F75" i="4"/>
  <c r="F69" i="4" s="1"/>
  <c r="G75" i="4"/>
  <c r="F86" i="4"/>
  <c r="G86" i="4"/>
  <c r="F20" i="4" l="1"/>
  <c r="F58" i="4" s="1"/>
  <c r="G20" i="4"/>
  <c r="G84" i="4"/>
  <c r="G41" i="4"/>
  <c r="G58" i="4" s="1"/>
  <c r="F84" i="4"/>
  <c r="F41" i="4"/>
  <c r="G64" i="4"/>
  <c r="F64" i="4"/>
  <c r="F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<sst xmlns="http://schemas.openxmlformats.org/spreadsheetml/2006/main" count="175" uniqueCount="141">
  <si>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</si>
  <si>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</si>
  <si>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</si>
  <si>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</si>
  <si>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</si>
  <si>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</si>
  <si>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</si>
  <si>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</si>
  <si>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</si>
  <si>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</si>
  <si>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</si>
  <si>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</si>
  <si>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</si>
  <si>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</si>
  <si>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</si>
  <si>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</si>
  <si>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</si>
  <si>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</si>
  <si>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</si>
  <si>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</si>
  <si>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</si>
  <si>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</si>
  <si>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</si>
  <si>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</si>
  <si>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</si>
  <si>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</si>
  <si>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</si>
  <si>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</si>
  <si>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</si>
  <si>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</si>
  <si>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</si>
  <si>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</si>
  <si>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</si>
  <si>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</si>
  <si>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</si>
  <si>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</si>
  <si>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</si>
  <si>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</si>
  <si>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</si>
  <si>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</si>
  <si>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</si>
  <si>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</si>
  <si>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</si>
  <si>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</si>
  <si>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</si>
  <si>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</si>
  <si>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</si>
  <si>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</si>
  <si>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</si>
  <si>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</si>
  <si>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</si>
  <si>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</si>
  <si>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</si>
  <si>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</si>
  <si>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</si>
  <si>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</si>
  <si>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</si>
  <si>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</si>
  <si>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</si>
  <si>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</si>
  <si>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</si>
  <si>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</si>
  <si>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</si>
  <si>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</si>
  <si>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</si>
  <si>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</si>
  <si>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</si>
  <si>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</si>
  <si>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</si>
  <si>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</si>
  <si>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</si>
  <si>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</si>
  <si>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</si>
  <si>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</si>
  <si>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</si>
  <si>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</si>
  <si>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</si>
  <si>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</si>
  <si>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</si>
  <si>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</si>
  <si>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</si>
  <si>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</si>
  <si>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</si>
  <si>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</si>
  <si>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</si>
  <si>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</si>
  <si>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</si>
  <si>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</si>
  <si>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</si>
  <si>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</si>
  <si>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</si>
  <si>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</si>
  <si>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</si>
  <si>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</si>
  <si>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</si>
  <si>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</si>
  <si>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</si>
  <si>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</si>
  <si>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</si>
  <si>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</si>
  <si>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</si>
  <si>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</si>
  <si>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</si>
  <si>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</si>
  <si>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</si>
  <si>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</si>
  <si>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</si>
  <si>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</si>
  <si>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</si>
  <si>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</si>
  <si>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</si>
  <si>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</si>
  <si>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</si>
  <si>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</si>
  <si>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</si>
  <si>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</si>
  <si>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</si>
  <si>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</si>
  <si>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</si>
  <si>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</si>
  <si>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</si>
  <si>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</si>
  <si>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</si>
  <si>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</si>
  <si>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</si>
  <si>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</si>
  <si>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</si>
  <si>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</si>
  <si>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</si>
  <si>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</si>
  <si>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</si>
  <si>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</si>
  <si>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</si>
  <si>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</si>
  <si>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Kaišiadorių lopšelis darželis "Spindulys"</t>
  </si>
  <si>
    <t>PAGAL  2016.09.30 D. DUOMENIS</t>
  </si>
  <si>
    <t>Direktorė</t>
  </si>
  <si>
    <t>Natalija Raudeliūnienė</t>
  </si>
  <si>
    <t>Vyriausiasis buhalteris</t>
  </si>
  <si>
    <t>Janina Sodaitienė</t>
  </si>
  <si>
    <t xml:space="preserve">2016.10.28 Nr.   303.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</si>
</sst>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showGridLines="0" tabSelected="1" topLeftCell="A52" zoomScaleNormal="100" zoomScaleSheetLayoutView="100" workbookViewId="0">
      <selection activeCell="A16" sqref="A16:G1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134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135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140</v>
      </c>
      <c r="B16" s="118"/>
      <c r="C16" s="118"/>
      <c r="D16" s="118"/>
      <c r="E16" s="118"/>
      <c r="F16" s="119"/>
      <c r="G16" s="119"/>
    </row>
    <row r="17" spans="1:7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7" ht="12.75" customHeight="1" x14ac:dyDescent="0.2">
      <c r="A18" s="8"/>
      <c r="B18" s="9"/>
      <c r="C18" s="9"/>
      <c r="D18" s="121" t="s">
        <v>133</v>
      </c>
      <c r="E18" s="121"/>
      <c r="F18" s="121"/>
      <c r="G18" s="121"/>
    </row>
    <row r="19" spans="1:7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496801.89000000007</v>
      </c>
      <c r="G20" s="87">
        <f>SUM(G21,G27,G38,G39)</f>
        <v>502868.36000000004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496801.89000000007</v>
      </c>
      <c r="G27" s="88">
        <f>SUM(G28:G37)</f>
        <v>502868.36000000004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464035.30000000005</v>
      </c>
      <c r="G29" s="88">
        <v>476247.85000000003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10599.57</v>
      </c>
      <c r="G30" s="88">
        <v>11248.74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4871.58</v>
      </c>
      <c r="G32" s="88">
        <v>5283.510000000002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7504.4</v>
      </c>
      <c r="G35" s="88">
        <v>9055.5499999999993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9791.0400000000009</v>
      </c>
      <c r="G36" s="88">
        <v>1032.71</v>
      </c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15677.98</v>
      </c>
      <c r="G41" s="87">
        <f>SUM(G42,G48,G49,G56,G57)</f>
        <v>15374.83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1162.45</v>
      </c>
      <c r="G42" s="88">
        <f>SUM(G43:G47)</f>
        <v>1206.1400000000001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1162.45</v>
      </c>
      <c r="G44" s="88">
        <v>1206.1400000000001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93">
        <f>SUM(F50:F55)</f>
        <v>14515.529999999999</v>
      </c>
      <c r="G49" s="88">
        <v>12200.99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22" t="s">
        <v>89</v>
      </c>
      <c r="D53" s="123"/>
      <c r="E53" s="95"/>
      <c r="F53" s="88">
        <v>8047.91</v>
      </c>
      <c r="G53" s="88">
        <v>5159.83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6467.62</v>
      </c>
      <c r="G54" s="88">
        <v>7041.16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>
        <v>1967.7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512479.87000000005</v>
      </c>
      <c r="G58" s="88">
        <f>SUM(G20,G40,G41)</f>
        <v>518243.19000000006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492110.85</v>
      </c>
      <c r="G59" s="87">
        <f>SUM(G60:G63)</f>
        <v>499723.64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52214.720000000001</v>
      </c>
      <c r="G60" s="88">
        <v>51975.54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217231.14</v>
      </c>
      <c r="G61" s="88">
        <v>217862.65</v>
      </c>
    </row>
    <row r="62" spans="1:7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>
        <v>219919.14</v>
      </c>
      <c r="G62" s="88">
        <v>224766.01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2745.85</v>
      </c>
      <c r="G63" s="88">
        <v>5119.4399999999996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5965.35</v>
      </c>
      <c r="G64" s="87">
        <f>SUM(G65,G69)</f>
        <v>7041.16</v>
      </c>
    </row>
    <row r="65" spans="1:13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13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13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13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M68" s="94"/>
    </row>
    <row r="69" spans="1:13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5965.35</v>
      </c>
      <c r="G69" s="88">
        <v>7041.16</v>
      </c>
    </row>
    <row r="70" spans="1:13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13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13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13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13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13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13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13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13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13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13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93">
        <v>1997.88</v>
      </c>
      <c r="G80" s="88">
        <v>823.77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93">
        <v>1288.27</v>
      </c>
      <c r="G81" s="88">
        <v>2283.5</v>
      </c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93">
        <v>2679.2</v>
      </c>
      <c r="G82" s="88">
        <v>3933.4899999999993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93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14403.67</v>
      </c>
      <c r="G84" s="87">
        <f>SUM(G85,G86,G89,G90)</f>
        <v>11478.39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v>14403.67</v>
      </c>
      <c r="G90" s="88">
        <v>11478.39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2925.28</v>
      </c>
      <c r="G91" s="88">
        <v>-692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11478.39</v>
      </c>
      <c r="G92" s="88">
        <v>12170.39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7" t="s">
        <v>121</v>
      </c>
      <c r="C94" s="122"/>
      <c r="D94" s="123"/>
      <c r="E94" s="30"/>
      <c r="F94" s="89">
        <f>SUM(F59,F64,F84,F93)</f>
        <v>512479.86999999994</v>
      </c>
      <c r="G94" s="89">
        <v>518243.19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9" t="s">
        <v>136</v>
      </c>
      <c r="B96" s="129"/>
      <c r="C96" s="129"/>
      <c r="D96" s="129"/>
      <c r="E96" s="91"/>
      <c r="F96" s="104" t="s">
        <v>137</v>
      </c>
      <c r="G96" s="104"/>
    </row>
    <row r="97" spans="1:8" s="12" customFormat="1" ht="12.75" customHeight="1" x14ac:dyDescent="0.2">
      <c r="A97" s="128" t="s">
        <v>130</v>
      </c>
      <c r="B97" s="128"/>
      <c r="C97" s="128"/>
      <c r="D97" s="128"/>
      <c r="E97" s="42" t="s">
        <v>131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1" t="s">
        <v>138</v>
      </c>
      <c r="B99" s="131"/>
      <c r="C99" s="131"/>
      <c r="D99" s="131"/>
      <c r="E99" s="92"/>
      <c r="F99" s="114" t="s">
        <v>139</v>
      </c>
      <c r="G99" s="114"/>
    </row>
    <row r="100" spans="1:8" s="12" customFormat="1" ht="12.75" customHeight="1" x14ac:dyDescent="0.2">
      <c r="A100" s="130" t="s">
        <v>132</v>
      </c>
      <c r="B100" s="130"/>
      <c r="C100" s="130"/>
      <c r="D100" s="130"/>
      <c r="E100" s="61" t="s">
        <v>131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2016-11-03T09:54:53Z</cp:lastPrinted>
  <dcterms:created xsi:type="dcterms:W3CDTF">2009-07-20T14:30:53Z</dcterms:created>
  <dcterms:modified xsi:type="dcterms:W3CDTF">2016-11-03T09:56:01Z</dcterms:modified>
</cp:coreProperties>
</file>