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735" windowWidth="14295" windowHeight="11010"/>
  </bookViews>
  <sheets>
    <sheet name="f2" sheetId="1" r:id="rId1"/>
  </sheets>
  <definedNames>
    <definedName name="_xlnm.Print_Titles" localSheetId="0">'f2'!$19:$25</definedName>
  </definedNames>
  <calcPr calcId="125725" refMode="R1C1"/>
</workbook>
</file>

<file path=xl/calcChain.xml><?xml version="1.0" encoding="utf-8"?>
<calcChain xmlns="http://schemas.openxmlformats.org/spreadsheetml/2006/main"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K175"/>
  <c r="J175"/>
  <c r="I175"/>
  <c r="L174"/>
  <c r="K174"/>
  <c r="J174"/>
  <c r="I174"/>
  <c r="L169"/>
  <c r="K169"/>
  <c r="J169"/>
  <c r="I169"/>
  <c r="L168"/>
  <c r="K168"/>
  <c r="J168"/>
  <c r="I168"/>
  <c r="L164"/>
  <c r="K164"/>
  <c r="J164"/>
  <c r="I164"/>
  <c r="L163"/>
  <c r="K163"/>
  <c r="J163"/>
  <c r="I163"/>
  <c r="L162"/>
  <c r="K162"/>
  <c r="J162"/>
  <c r="I162"/>
  <c r="L160"/>
  <c r="K160"/>
  <c r="J160"/>
  <c r="I160"/>
  <c r="L159"/>
  <c r="K159"/>
  <c r="J159"/>
  <c r="I159"/>
  <c r="L158"/>
  <c r="K158"/>
  <c r="J158"/>
  <c r="I158"/>
  <c r="L157"/>
  <c r="K157"/>
  <c r="J157"/>
  <c r="I157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L140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K133"/>
  <c r="J133"/>
  <c r="I133"/>
  <c r="L132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J30" s="1"/>
  <c r="J344" s="1"/>
  <c r="I6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 s="1"/>
  <c r="K30"/>
  <c r="K344" s="1"/>
  <c r="I30"/>
  <c r="I344" s="1"/>
</calcChain>
</file>

<file path=xl/sharedStrings.xml><?xml version="1.0" encoding="utf-8"?>
<sst xmlns="http://schemas.openxmlformats.org/spreadsheetml/2006/main" count="357" uniqueCount="189">
  <si>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</si>
  <si>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</si>
  <si>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</si>
  <si>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</si>
  <si>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</si>
  <si>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2014 M. RUGSĖJO MĖN. 30 D.</t>
  </si>
  <si>
    <t xml:space="preserve"> </t>
  </si>
  <si>
    <t>3 ketvirtis</t>
  </si>
  <si>
    <t>(metinė, ketvirtinė)</t>
  </si>
  <si>
    <t>ATASKAITA</t>
  </si>
  <si>
    <t>2014.10.02    Nr. 209.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</si>
  <si>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</si>
  <si>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</si>
  <si>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</si>
  <si>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</si>
  <si>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</si>
  <si>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</si>
  <si>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ikimokyklinio ugdymo mokyklo</t>
  </si>
  <si>
    <t>Įstaigos</t>
  </si>
  <si>
    <t>190502719</t>
  </si>
  <si>
    <t>02.01.01.05 - Ugdymo programų bei jų įvairovės savivaldybės švietimo įstaigose užtikrinimas</t>
  </si>
  <si>
    <t>Programos</t>
  </si>
  <si>
    <t>02</t>
  </si>
  <si>
    <t>Finansavimo šaltinio</t>
  </si>
  <si>
    <t>BKL</t>
  </si>
  <si>
    <t>Valstybės funkcijos</t>
  </si>
  <si>
    <t>09</t>
  </si>
  <si>
    <t>01</t>
  </si>
  <si>
    <t/>
  </si>
  <si>
    <t>Iš biudžeto lėšų įsiskolinimams dengti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</si>
  <si>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</si>
  <si>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</si>
  <si>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</si>
  <si>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</si>
  <si>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</si>
  <si>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</si>
  <si>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</si>
  <si>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</si>
  <si>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</si>
  <si>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</si>
  <si>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</si>
  <si>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</si>
  <si>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</si>
  <si>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</si>
  <si>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</si>
  <si>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</si>
  <si>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</si>
  <si>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</si>
  <si>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</si>
  <si>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</si>
  <si>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</si>
  <si>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</si>
  <si>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</si>
  <si>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</si>
  <si>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</si>
  <si>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</si>
  <si>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</si>
  <si>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</si>
  <si>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</si>
  <si>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</si>
  <si>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</si>
  <si>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</si>
  <si>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</si>
  <si>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</si>
  <si>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</si>
  <si>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</si>
  <si>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</si>
  <si>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</si>
  <si>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</si>
  <si>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</si>
  <si>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</si>
  <si>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</si>
  <si>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</si>
  <si>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</si>
  <si>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</si>
  <si>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</si>
  <si>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</si>
  <si>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</si>
  <si>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</si>
  <si>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</si>
  <si>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</si>
  <si>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</si>
  <si>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</si>
  <si>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</si>
  <si>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</si>
  <si>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</si>
  <si>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</si>
  <si>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</si>
  <si>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</si>
  <si>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</si>
  <si>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</si>
  <si>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</si>
  <si>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</si>
  <si>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</si>
  <si>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</si>
  <si>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</si>
  <si>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</si>
  <si>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</si>
  <si>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</si>
  <si>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</si>
  <si>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</si>
  <si>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</si>
  <si>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</si>
  <si>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</si>
  <si>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</si>
  <si>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</si>
  <si>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</si>
  <si>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</si>
  <si>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</si>
  <si>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</si>
  <si>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</si>
  <si>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</si>
  <si>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</si>
  <si>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</si>
  <si>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</si>
  <si>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</si>
  <si>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</si>
  <si>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</si>
  <si>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</si>
  <si>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</si>
  <si>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</si>
  <si>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</si>
  <si>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</si>
  <si>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</si>
  <si>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</si>
  <si>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</si>
  <si>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</si>
  <si>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</si>
  <si>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</si>
  <si>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</si>
  <si>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</si>
  <si>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</si>
  <si>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</si>
  <si>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</si>
  <si>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</si>
  <si>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</si>
  <si>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</si>
  <si>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</si>
  <si>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</si>
  <si>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</si>
  <si>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</si>
  <si>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</si>
  <si>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</si>
  <si>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</si>
  <si>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</si>
  <si>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</si>
  <si>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</si>
  <si>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</si>
  <si>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</si>
  <si>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</si>
  <si>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</si>
  <si>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</si>
  <si>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</si>
  <si>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</si>
  <si>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</si>
  <si>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</si>
  <si>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</si>
  <si>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</si>
  <si>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</si>
  <si>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</si>
  <si>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</si>
  <si>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</si>
  <si>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</si>
  <si>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</si>
  <si>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</si>
  <si>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</si>
  <si>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</si>
  <si>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</si>
  <si>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</si>
  <si>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</si>
  <si>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</si>
  <si>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</si>
  <si>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</si>
  <si>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</si>
  <si>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</si>
  <si>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</si>
  <si>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</si>
  <si>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</si>
  <si>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</si>
  <si>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</si>
  <si>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</si>
  <si>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</si>
  <si>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</si>
  <si>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Natalija Raudeliūnienė</t>
  </si>
  <si>
    <t xml:space="preserve">      (įstaigos vadovo ar jo įgalioto asmens pareigų  pavadinimas)</t>
  </si>
  <si>
    <t>(parašas)</t>
  </si>
  <si>
    <t>(vardas ir pavardė)</t>
  </si>
  <si>
    <t>Vyriausiasis buhalteris</t>
  </si>
  <si>
    <t>Janina Sodaitienė</t>
  </si>
</sst>
</file>

<file path=xl/styles.xml><?xml version="1.0" encoding="utf-8"?>
<styleSheet xmlns="http://schemas.openxmlformats.org/spreadsheetml/2006/main">
  <fonts count="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35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1" fillId="0" borderId="0" xfId="43" applyNumberFormat="1" applyFont="1" applyFill="1" applyBorder="1" applyAlignment="1" applyProtection="1">
      <alignment horizontal="right" vertical="center"/>
    </xf>
    <xf numFmtId="0" fontId="21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1" fillId="0" borderId="0" xfId="43" applyNumberFormat="1" applyFont="1" applyFill="1" applyBorder="1" applyAlignment="1" applyProtection="1">
      <alignment horizontal="left" vertical="center" wrapText="1"/>
    </xf>
    <xf numFmtId="0" fontId="22" fillId="0" borderId="0" xfId="43" applyFont="1" applyFill="1" applyBorder="1" applyAlignment="1" applyProtection="1">
      <alignment horizontal="center" vertical="top"/>
    </xf>
    <xf numFmtId="0" fontId="22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1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3" applyNumberFormat="1" applyFont="1" applyFill="1" applyBorder="1" applyAlignment="1" applyProtection="1">
      <alignment horizontal="left"/>
    </xf>
    <xf numFmtId="0" fontId="22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2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Border="1" applyAlignment="1"/>
    <xf numFmtId="0" fontId="22" fillId="0" borderId="0" xfId="0" applyFont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/>
    <xf numFmtId="0" fontId="25" fillId="0" borderId="11" xfId="0" applyFont="1" applyBorder="1" applyAlignment="1"/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0" fillId="0" borderId="18" xfId="42" applyNumberFormat="1" applyFont="1" applyFill="1" applyBorder="1" applyAlignment="1" applyProtection="1">
      <alignment horizontal="left" vertical="center" wrapText="1"/>
    </xf>
    <xf numFmtId="49" fontId="20" fillId="0" borderId="0" xfId="42" applyNumberFormat="1" applyFont="1" applyFill="1" applyBorder="1" applyAlignment="1" applyProtection="1">
      <alignment horizontal="left" vertical="center" wrapText="1"/>
    </xf>
    <xf numFmtId="49" fontId="20" fillId="0" borderId="19" xfId="42" applyNumberFormat="1" applyFont="1" applyFill="1" applyBorder="1" applyAlignment="1" applyProtection="1">
      <alignment horizontal="left" vertical="center" wrapText="1"/>
    </xf>
    <xf numFmtId="49" fontId="20" fillId="0" borderId="10" xfId="42" applyNumberFormat="1" applyFont="1" applyFill="1" applyBorder="1" applyAlignment="1" applyProtection="1">
      <alignment horizontal="left" vertical="center" wrapText="1"/>
    </xf>
    <xf numFmtId="0" fontId="20" fillId="0" borderId="12" xfId="42" applyFont="1" applyFill="1" applyBorder="1" applyAlignment="1" applyProtection="1">
      <alignment horizontal="center" vertical="center"/>
    </xf>
    <xf numFmtId="0" fontId="20" fillId="0" borderId="16" xfId="42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2" fontId="20" fillId="0" borderId="12" xfId="42" applyNumberFormat="1" applyFont="1" applyFill="1" applyBorder="1" applyAlignment="1" applyProtection="1">
      <alignment horizontal="center" vertical="center" wrapText="1"/>
    </xf>
    <xf numFmtId="2" fontId="20" fillId="0" borderId="16" xfId="42" applyNumberFormat="1" applyFont="1" applyFill="1" applyBorder="1" applyAlignment="1" applyProtection="1">
      <alignment horizontal="center" vertical="center" wrapText="1"/>
    </xf>
    <xf numFmtId="2" fontId="20" fillId="0" borderId="21" xfId="42" applyNumberFormat="1" applyFont="1" applyFill="1" applyBorder="1" applyAlignment="1" applyProtection="1">
      <alignment horizontal="center" vertical="center" wrapText="1"/>
    </xf>
    <xf numFmtId="2" fontId="20" fillId="0" borderId="22" xfId="42" applyNumberFormat="1" applyFont="1" applyFill="1" applyBorder="1" applyAlignment="1" applyProtection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22" xfId="42" applyNumberFormat="1" applyFont="1" applyFill="1" applyBorder="1" applyAlignment="1" applyProtection="1">
      <alignment horizontal="center" vertical="center" wrapText="1"/>
    </xf>
    <xf numFmtId="49" fontId="21" fillId="0" borderId="14" xfId="42" applyNumberFormat="1" applyFont="1" applyFill="1" applyBorder="1" applyAlignment="1" applyProtection="1">
      <alignment horizontal="center" vertical="center"/>
    </xf>
    <xf numFmtId="49" fontId="21" fillId="0" borderId="17" xfId="42" applyNumberFormat="1" applyFont="1" applyFill="1" applyBorder="1" applyAlignment="1" applyProtection="1">
      <alignment horizontal="center" vertical="center"/>
    </xf>
    <xf numFmtId="49" fontId="21" fillId="0" borderId="23" xfId="42" applyNumberFormat="1" applyFont="1" applyFill="1" applyBorder="1" applyAlignment="1" applyProtection="1">
      <alignment horizontal="center" vertical="center"/>
    </xf>
    <xf numFmtId="0" fontId="21" fillId="0" borderId="11" xfId="42" applyFont="1" applyFill="1" applyBorder="1" applyAlignment="1" applyProtection="1">
      <alignment horizontal="center" vertical="center" wrapText="1"/>
    </xf>
    <xf numFmtId="0" fontId="21" fillId="0" borderId="22" xfId="42" applyFont="1" applyFill="1" applyBorder="1" applyAlignment="1" applyProtection="1">
      <alignment horizontal="center" vertical="center" wrapText="1"/>
    </xf>
    <xf numFmtId="49" fontId="21" fillId="0" borderId="17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1" fontId="21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center" wrapText="1"/>
    </xf>
    <xf numFmtId="2" fontId="34" fillId="0" borderId="17" xfId="42" applyNumberFormat="1" applyFont="1" applyFill="1" applyBorder="1" applyAlignment="1">
      <alignment horizontal="right" vertical="center" wrapText="1"/>
    </xf>
    <xf numFmtId="2" fontId="34" fillId="0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2" fillId="0" borderId="22" xfId="42" applyFont="1" applyFill="1" applyBorder="1" applyAlignment="1">
      <alignment horizontal="center" vertical="center" wrapText="1"/>
    </xf>
    <xf numFmtId="2" fontId="34" fillId="0" borderId="24" xfId="42" applyNumberFormat="1" applyFont="1" applyFill="1" applyBorder="1" applyAlignment="1">
      <alignment horizontal="right" vertical="center" wrapText="1"/>
    </xf>
    <xf numFmtId="2" fontId="34" fillId="0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0" borderId="17" xfId="42" applyNumberFormat="1" applyFont="1" applyFill="1" applyBorder="1" applyAlignment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0" borderId="22" xfId="42" applyNumberFormat="1" applyFont="1" applyFill="1" applyBorder="1" applyAlignment="1">
      <alignment horizontal="right" vertical="center" wrapText="1"/>
    </xf>
    <xf numFmtId="2" fontId="34" fillId="0" borderId="16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2" fillId="0" borderId="12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>
      <alignment horizontal="right" vertical="center" wrapText="1"/>
    </xf>
    <xf numFmtId="2" fontId="25" fillId="0" borderId="20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2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0" borderId="22" xfId="42" applyNumberFormat="1" applyFont="1" applyFill="1" applyBorder="1" applyAlignment="1">
      <alignment horizontal="right" vertical="center" wrapText="1"/>
    </xf>
    <xf numFmtId="2" fontId="25" fillId="0" borderId="18" xfId="42" applyNumberFormat="1" applyFont="1" applyFill="1" applyBorder="1" applyAlignment="1">
      <alignment horizontal="right" vertical="center" wrapText="1"/>
    </xf>
    <xf numFmtId="2" fontId="25" fillId="0" borderId="16" xfId="42" applyNumberFormat="1" applyFont="1" applyFill="1" applyBorder="1" applyAlignment="1">
      <alignment horizontal="right" vertical="center" wrapText="1"/>
    </xf>
    <xf numFmtId="2" fontId="25" fillId="0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0" fontId="34" fillId="0" borderId="22" xfId="42" applyFont="1" applyFill="1" applyBorder="1" applyAlignment="1">
      <alignment vertical="top" wrapText="1"/>
    </xf>
    <xf numFmtId="2" fontId="25" fillId="0" borderId="19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top"/>
    </xf>
    <xf numFmtId="0" fontId="22" fillId="0" borderId="14" xfId="42" applyFont="1" applyFill="1" applyBorder="1" applyAlignment="1">
      <alignment horizontal="center" vertical="top"/>
    </xf>
    <xf numFmtId="0" fontId="22" fillId="0" borderId="17" xfId="42" applyFont="1" applyFill="1" applyBorder="1" applyAlignment="1">
      <alignment horizontal="center" vertical="top"/>
    </xf>
    <xf numFmtId="0" fontId="22" fillId="0" borderId="23" xfId="42" applyFont="1" applyFill="1" applyBorder="1" applyAlignment="1">
      <alignment horizontal="center" vertical="top"/>
    </xf>
    <xf numFmtId="0" fontId="22" fillId="0" borderId="11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0" borderId="17" xfId="42" applyNumberFormat="1" applyFont="1" applyFill="1" applyBorder="1" applyAlignment="1">
      <alignment horizontal="right" vertical="center"/>
    </xf>
    <xf numFmtId="2" fontId="25" fillId="0" borderId="14" xfId="42" applyNumberFormat="1" applyFont="1" applyFill="1" applyBorder="1" applyAlignment="1">
      <alignment horizontal="right" vertical="center"/>
    </xf>
    <xf numFmtId="2" fontId="25" fillId="0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2" fillId="0" borderId="14" xfId="42" applyFont="1" applyFill="1" applyBorder="1" applyAlignment="1">
      <alignment horizontal="center" vertical="top" wrapText="1"/>
    </xf>
    <xf numFmtId="0" fontId="22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0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0" borderId="23" xfId="42" applyNumberFormat="1" applyFont="1" applyFill="1" applyBorder="1" applyAlignment="1">
      <alignment horizontal="right" vertical="center" wrapText="1"/>
    </xf>
    <xf numFmtId="2" fontId="34" fillId="0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0" borderId="10" xfId="42" applyNumberFormat="1" applyFont="1" applyFill="1" applyBorder="1" applyAlignment="1">
      <alignment horizontal="right" vertical="center" wrapText="1"/>
    </xf>
    <xf numFmtId="2" fontId="25" fillId="0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0" borderId="17" xfId="42" applyNumberFormat="1" applyFont="1" applyFill="1" applyBorder="1" applyAlignment="1">
      <alignment horizontal="right" vertical="center"/>
    </xf>
    <xf numFmtId="2" fontId="34" fillId="0" borderId="14" xfId="42" applyNumberFormat="1" applyFont="1" applyFill="1" applyBorder="1" applyAlignment="1">
      <alignment horizontal="right" vertical="center"/>
    </xf>
    <xf numFmtId="2" fontId="34" fillId="0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2"/>
    <cellStyle name="Normal_TRECFORMantras2001333" xfId="43"/>
    <cellStyle name="Paprastas" xfId="0" builtinId="0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topLeftCell="A317" zoomScaleSheetLayoutView="120" workbookViewId="0">
      <selection activeCell="V342" sqref="V34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28</v>
      </c>
      <c r="C26" s="57"/>
      <c r="D26" s="57"/>
      <c r="E26" s="57"/>
      <c r="F26" s="58"/>
      <c r="G26" s="59" t="s">
        <v>29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65006</v>
      </c>
      <c r="J30" s="94">
        <f>SUM(J31+J41+J64+J85+J93+J109+J132+J148+J157)</f>
        <v>65006</v>
      </c>
      <c r="K30" s="95">
        <f>SUM(K31+K41+K64+K85+K93+K109+K132+K148+K157)</f>
        <v>65005.43</v>
      </c>
      <c r="L30" s="94">
        <f>SUM(L31+L41+L64+L85+L93+L109+L132+L148+L157)</f>
        <v>65005.43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50981</v>
      </c>
      <c r="J31" s="94">
        <f>SUM(J32+J37)</f>
        <v>50981</v>
      </c>
      <c r="K31" s="102">
        <f>SUM(K32+K37)</f>
        <v>50981.1</v>
      </c>
      <c r="L31" s="103">
        <f>SUM(L32+L37)</f>
        <v>50981.1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t="shared" ref="I32:L33" si="0">SUM(I33)</f>
        <v>36295</v>
      </c>
      <c r="J32" s="109">
        <f t="shared" si="0"/>
        <v>36295</v>
      </c>
      <c r="K32" s="110">
        <f t="shared" si="0"/>
        <v>36295.03</v>
      </c>
      <c r="L32" s="109">
        <f t="shared" si="0"/>
        <v>36295.03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36295</v>
      </c>
      <c r="J33" s="109">
        <f t="shared" si="0"/>
        <v>36295</v>
      </c>
      <c r="K33" s="110">
        <f t="shared" si="0"/>
        <v>36295.03</v>
      </c>
      <c r="L33" s="109">
        <f t="shared" si="0"/>
        <v>36295.03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36295</v>
      </c>
      <c r="J34" s="109">
        <f>SUM(J35:J36)</f>
        <v>36295</v>
      </c>
      <c r="K34" s="110">
        <f>SUM(K35:K36)</f>
        <v>36295.03</v>
      </c>
      <c r="L34" s="109">
        <f>SUM(L35:L36)</f>
        <v>36295.03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36295</v>
      </c>
      <c r="J35" s="113">
        <v>36295</v>
      </c>
      <c r="K35" s="113">
        <v>36295.03</v>
      </c>
      <c r="L35" s="113">
        <v>36295.03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t="shared" ref="I37:L39" si="1">I38</f>
        <v>14686</v>
      </c>
      <c r="J37" s="109">
        <f t="shared" si="1"/>
        <v>14686</v>
      </c>
      <c r="K37" s="110">
        <f t="shared" si="1"/>
        <v>14686.07</v>
      </c>
      <c r="L37" s="109">
        <f t="shared" si="1"/>
        <v>14686.07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14686</v>
      </c>
      <c r="J38" s="109">
        <f t="shared" si="1"/>
        <v>14686</v>
      </c>
      <c r="K38" s="109">
        <f t="shared" si="1"/>
        <v>14686.07</v>
      </c>
      <c r="L38" s="109">
        <f t="shared" si="1"/>
        <v>14686.07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14686</v>
      </c>
      <c r="J39" s="109">
        <f t="shared" si="1"/>
        <v>14686</v>
      </c>
      <c r="K39" s="109">
        <f t="shared" si="1"/>
        <v>14686.07</v>
      </c>
      <c r="L39" s="109">
        <f t="shared" si="1"/>
        <v>14686.07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14686</v>
      </c>
      <c r="J40" s="113">
        <v>14686</v>
      </c>
      <c r="K40" s="113">
        <v>14686.07</v>
      </c>
      <c r="L40" s="113">
        <v>14686.07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t="shared" ref="I41:L43" si="2">I42</f>
        <v>14025</v>
      </c>
      <c r="J41" s="118">
        <f t="shared" si="2"/>
        <v>14025</v>
      </c>
      <c r="K41" s="117">
        <f t="shared" si="2"/>
        <v>14024.33</v>
      </c>
      <c r="L41" s="117">
        <f t="shared" si="2"/>
        <v>14024.33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14025</v>
      </c>
      <c r="J42" s="110">
        <f t="shared" si="2"/>
        <v>14025</v>
      </c>
      <c r="K42" s="109">
        <f t="shared" si="2"/>
        <v>14024.33</v>
      </c>
      <c r="L42" s="110">
        <f t="shared" si="2"/>
        <v>14024.33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14025</v>
      </c>
      <c r="J43" s="110">
        <f t="shared" si="2"/>
        <v>14025</v>
      </c>
      <c r="K43" s="119">
        <f t="shared" si="2"/>
        <v>14024.33</v>
      </c>
      <c r="L43" s="119">
        <f t="shared" si="2"/>
        <v>14024.33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14025</v>
      </c>
      <c r="J44" s="127">
        <f>SUM(J45:J63)-J54</f>
        <v>14025</v>
      </c>
      <c r="K44" s="127">
        <f>SUM(K45:K63)-K54</f>
        <v>14024.33</v>
      </c>
      <c r="L44" s="128">
        <v>14024.33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291</v>
      </c>
      <c r="J47" s="113">
        <v>291</v>
      </c>
      <c r="K47" s="113">
        <v>290.83</v>
      </c>
      <c r="L47" s="113">
        <v>290.83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0</v>
      </c>
      <c r="J58" s="113">
        <v>0</v>
      </c>
      <c r="K58" s="113">
        <v>0</v>
      </c>
      <c r="L58" s="113">
        <v>0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12990</v>
      </c>
      <c r="J62" s="113">
        <v>12990</v>
      </c>
      <c r="K62" s="113">
        <v>12989.99</v>
      </c>
      <c r="L62" s="113">
        <v>12989.99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744</v>
      </c>
      <c r="J63" s="113">
        <v>744</v>
      </c>
      <c r="K63" s="113">
        <v>743.51</v>
      </c>
      <c r="L63" s="113">
        <v>743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09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2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3">
        <f>SUM(J73:J75)</f>
        <v>0</v>
      </c>
      <c r="K72" s="154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5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4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5" t="s">
        <v>76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09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5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6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58">
        <v>1</v>
      </c>
      <c r="B90" s="160"/>
      <c r="C90" s="160"/>
      <c r="D90" s="160"/>
      <c r="E90" s="160"/>
      <c r="F90" s="159"/>
      <c r="G90" s="161">
        <v>2</v>
      </c>
      <c r="H90" s="162">
        <v>3</v>
      </c>
      <c r="I90" s="135">
        <v>4</v>
      </c>
      <c r="J90" s="163">
        <v>5</v>
      </c>
      <c r="K90" s="163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4">
        <v>2</v>
      </c>
      <c r="G91" s="106" t="s">
        <v>81</v>
      </c>
      <c r="H91" s="165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4">
        <v>3</v>
      </c>
      <c r="G92" s="106" t="s">
        <v>82</v>
      </c>
      <c r="H92" s="165">
        <v>61</v>
      </c>
      <c r="I92" s="109">
        <v>0</v>
      </c>
      <c r="J92" s="114">
        <v>0</v>
      </c>
      <c r="K92" s="114">
        <v>0</v>
      </c>
      <c r="L92" s="114">
        <v>0</v>
      </c>
    </row>
    <row r="93" spans="1:12">
      <c r="A93" s="89">
        <v>2</v>
      </c>
      <c r="B93" s="90">
        <v>5</v>
      </c>
      <c r="C93" s="89"/>
      <c r="D93" s="90"/>
      <c r="E93" s="90"/>
      <c r="F93" s="166"/>
      <c r="G93" s="91" t="s">
        <v>83</v>
      </c>
      <c r="H93" s="165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67"/>
      <c r="G94" s="168" t="s">
        <v>84</v>
      </c>
      <c r="H94" s="165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4"/>
      <c r="G95" s="106" t="s">
        <v>84</v>
      </c>
      <c r="H95" s="165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4"/>
      <c r="G96" s="106" t="s">
        <v>84</v>
      </c>
      <c r="H96" s="165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4">
        <v>1</v>
      </c>
      <c r="G97" s="106" t="s">
        <v>85</v>
      </c>
      <c r="H97" s="165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69">
        <v>2</v>
      </c>
      <c r="G98" s="170" t="s">
        <v>86</v>
      </c>
      <c r="H98" s="165">
        <v>67</v>
      </c>
      <c r="I98" s="126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4"/>
      <c r="G99" s="171" t="s">
        <v>87</v>
      </c>
      <c r="H99" s="165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4"/>
      <c r="G100" s="105" t="s">
        <v>87</v>
      </c>
      <c r="H100" s="165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4"/>
      <c r="G101" s="105" t="s">
        <v>87</v>
      </c>
      <c r="H101" s="165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4">
        <v>1</v>
      </c>
      <c r="G102" s="105" t="s">
        <v>85</v>
      </c>
      <c r="H102" s="165">
        <v>71</v>
      </c>
      <c r="I102" s="109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4">
        <v>2</v>
      </c>
      <c r="G103" s="105" t="s">
        <v>86</v>
      </c>
      <c r="H103" s="165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4"/>
      <c r="G104" s="108" t="s">
        <v>88</v>
      </c>
      <c r="H104" s="165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4"/>
      <c r="G105" s="105" t="s">
        <v>88</v>
      </c>
      <c r="H105" s="165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2"/>
      <c r="G106" s="122" t="s">
        <v>88</v>
      </c>
      <c r="H106" s="165">
        <v>75</v>
      </c>
      <c r="I106" s="119">
        <f>SUM(I107:I108)</f>
        <v>0</v>
      </c>
      <c r="J106" s="153">
        <f>SUM(J107:J108)</f>
        <v>0</v>
      </c>
      <c r="K106" s="154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4">
        <v>1</v>
      </c>
      <c r="G107" s="105" t="s">
        <v>85</v>
      </c>
      <c r="H107" s="165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2">
        <v>2</v>
      </c>
      <c r="G108" s="122" t="s">
        <v>86</v>
      </c>
      <c r="H108" s="165">
        <v>77</v>
      </c>
      <c r="I108" s="119">
        <v>0</v>
      </c>
      <c r="J108" s="173">
        <v>0</v>
      </c>
      <c r="K108" s="173">
        <v>0</v>
      </c>
      <c r="L108" s="173">
        <v>0</v>
      </c>
    </row>
    <row r="109" spans="1:12" ht="16.5" customHeight="1">
      <c r="A109" s="174">
        <v>2</v>
      </c>
      <c r="B109" s="89">
        <v>6</v>
      </c>
      <c r="C109" s="90"/>
      <c r="D109" s="91"/>
      <c r="E109" s="89"/>
      <c r="F109" s="166"/>
      <c r="G109" s="175" t="s">
        <v>89</v>
      </c>
      <c r="H109" s="165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2"/>
      <c r="G110" s="176" t="s">
        <v>90</v>
      </c>
      <c r="H110" s="165">
        <v>79</v>
      </c>
      <c r="I110" s="119">
        <f t="shared" ref="I110:L111" si="8">I111</f>
        <v>0</v>
      </c>
      <c r="J110" s="153">
        <f t="shared" si="8"/>
        <v>0</v>
      </c>
      <c r="K110" s="154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4"/>
      <c r="G111" s="105" t="s">
        <v>90</v>
      </c>
      <c r="H111" s="165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4"/>
      <c r="G112" s="105" t="s">
        <v>90</v>
      </c>
      <c r="H112" s="165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4">
        <v>1</v>
      </c>
      <c r="G113" s="105" t="s">
        <v>91</v>
      </c>
      <c r="H113" s="165">
        <v>82</v>
      </c>
      <c r="I113" s="109">
        <v>0</v>
      </c>
      <c r="J113" s="114">
        <v>0</v>
      </c>
      <c r="K113" s="114">
        <v>0</v>
      </c>
      <c r="L113" s="114">
        <v>0</v>
      </c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7">
        <v>2</v>
      </c>
      <c r="G114" s="97" t="s">
        <v>92</v>
      </c>
      <c r="H114" s="165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4"/>
      <c r="G115" s="108" t="s">
        <v>93</v>
      </c>
      <c r="H115" s="165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4"/>
      <c r="G116" s="105" t="s">
        <v>93</v>
      </c>
      <c r="H116" s="165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4"/>
      <c r="G117" s="105" t="s">
        <v>93</v>
      </c>
      <c r="H117" s="165">
        <v>86</v>
      </c>
      <c r="I117" s="177">
        <f t="shared" si="9"/>
        <v>0</v>
      </c>
      <c r="J117" s="178">
        <f t="shared" si="9"/>
        <v>0</v>
      </c>
      <c r="K117" s="179">
        <f t="shared" si="9"/>
        <v>0</v>
      </c>
      <c r="L117" s="177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4">
        <v>1</v>
      </c>
      <c r="G118" s="105" t="s">
        <v>93</v>
      </c>
      <c r="H118" s="165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7"/>
      <c r="G119" s="152" t="s">
        <v>94</v>
      </c>
      <c r="H119" s="165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4"/>
      <c r="G120" s="105" t="s">
        <v>94</v>
      </c>
      <c r="H120" s="165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4"/>
      <c r="G121" s="105" t="s">
        <v>94</v>
      </c>
      <c r="H121" s="165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4">
        <v>1</v>
      </c>
      <c r="G122" s="105" t="s">
        <v>94</v>
      </c>
      <c r="H122" s="165">
        <v>91</v>
      </c>
      <c r="I122" s="109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7"/>
      <c r="G123" s="152" t="s">
        <v>95</v>
      </c>
      <c r="H123" s="165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4"/>
      <c r="G124" s="105" t="s">
        <v>95</v>
      </c>
      <c r="H124" s="165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4"/>
      <c r="G125" s="105" t="s">
        <v>95</v>
      </c>
      <c r="H125" s="165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4">
        <v>1</v>
      </c>
      <c r="G126" s="105" t="s">
        <v>95</v>
      </c>
      <c r="H126" s="165">
        <v>95</v>
      </c>
      <c r="I126" s="109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0"/>
      <c r="E127" s="139"/>
      <c r="F127" s="169"/>
      <c r="G127" s="180" t="s">
        <v>96</v>
      </c>
      <c r="H127" s="165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4"/>
      <c r="G128" s="106" t="s">
        <v>96</v>
      </c>
      <c r="H128" s="165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4"/>
      <c r="G129" s="106" t="s">
        <v>96</v>
      </c>
      <c r="H129" s="165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4">
        <v>1</v>
      </c>
      <c r="G130" s="106" t="s">
        <v>96</v>
      </c>
      <c r="H130" s="165">
        <v>99</v>
      </c>
      <c r="I130" s="109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1">
        <v>2</v>
      </c>
      <c r="H131" s="181">
        <v>3</v>
      </c>
      <c r="I131" s="131">
        <v>4</v>
      </c>
      <c r="J131" s="163">
        <v>5</v>
      </c>
      <c r="K131" s="131">
        <v>6</v>
      </c>
      <c r="L131" s="135">
        <v>7</v>
      </c>
    </row>
    <row r="132" spans="1:12" ht="14.25" customHeight="1">
      <c r="A132" s="174">
        <v>2</v>
      </c>
      <c r="B132" s="89">
        <v>7</v>
      </c>
      <c r="C132" s="89"/>
      <c r="D132" s="90"/>
      <c r="E132" s="90"/>
      <c r="F132" s="92"/>
      <c r="G132" s="91" t="s">
        <v>97</v>
      </c>
      <c r="H132" s="182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1" t="s">
        <v>98</v>
      </c>
      <c r="H133" s="182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2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2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2">
        <v>104</v>
      </c>
      <c r="I136" s="183">
        <v>0</v>
      </c>
      <c r="J136" s="183">
        <v>0</v>
      </c>
      <c r="K136" s="183">
        <v>0</v>
      </c>
      <c r="L136" s="183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2">
        <v>105</v>
      </c>
      <c r="I137" s="110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4" t="s">
        <v>101</v>
      </c>
      <c r="H138" s="182">
        <v>106</v>
      </c>
      <c r="I138" s="154">
        <f t="shared" ref="I138:L139" si="14">I139</f>
        <v>0</v>
      </c>
      <c r="J138" s="153">
        <f t="shared" si="14"/>
        <v>0</v>
      </c>
      <c r="K138" s="154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2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2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2">
        <v>109</v>
      </c>
      <c r="I141" s="110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2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1" t="s">
        <v>104</v>
      </c>
      <c r="H143" s="182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85">
        <v>3</v>
      </c>
      <c r="D144" s="139">
        <v>1</v>
      </c>
      <c r="E144" s="140"/>
      <c r="F144" s="141"/>
      <c r="G144" s="170" t="s">
        <v>104</v>
      </c>
      <c r="H144" s="182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2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2">
        <v>114</v>
      </c>
      <c r="I146" s="149">
        <v>0</v>
      </c>
      <c r="J146" s="183">
        <v>0</v>
      </c>
      <c r="K146" s="183">
        <v>0</v>
      </c>
      <c r="L146" s="183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2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4">
        <v>2</v>
      </c>
      <c r="B148" s="174">
        <v>8</v>
      </c>
      <c r="C148" s="89"/>
      <c r="D148" s="116"/>
      <c r="E148" s="96"/>
      <c r="F148" s="186"/>
      <c r="G148" s="187" t="s">
        <v>107</v>
      </c>
      <c r="H148" s="182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68" t="s">
        <v>107</v>
      </c>
      <c r="H149" s="182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2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2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2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>
      <c r="A153" s="120">
        <v>2</v>
      </c>
      <c r="B153" s="139">
        <v>8</v>
      </c>
      <c r="C153" s="170">
        <v>1</v>
      </c>
      <c r="D153" s="139">
        <v>1</v>
      </c>
      <c r="E153" s="140">
        <v>1</v>
      </c>
      <c r="F153" s="141">
        <v>2</v>
      </c>
      <c r="G153" s="170" t="s">
        <v>109</v>
      </c>
      <c r="H153" s="182">
        <v>121</v>
      </c>
      <c r="I153" s="128">
        <v>0</v>
      </c>
      <c r="J153" s="188">
        <v>0</v>
      </c>
      <c r="K153" s="188">
        <v>0</v>
      </c>
      <c r="L153" s="188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2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2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2">
        <v>124</v>
      </c>
      <c r="I156" s="154">
        <v>0</v>
      </c>
      <c r="J156" s="189">
        <v>0</v>
      </c>
      <c r="K156" s="189">
        <v>0</v>
      </c>
      <c r="L156" s="189">
        <v>0</v>
      </c>
    </row>
    <row r="157" spans="1:12" ht="39.75" customHeight="1">
      <c r="A157" s="174">
        <v>2</v>
      </c>
      <c r="B157" s="89">
        <v>9</v>
      </c>
      <c r="C157" s="91"/>
      <c r="D157" s="89"/>
      <c r="E157" s="90"/>
      <c r="F157" s="92"/>
      <c r="G157" s="91" t="s">
        <v>111</v>
      </c>
      <c r="H157" s="182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0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1" t="s">
        <v>112</v>
      </c>
      <c r="H158" s="182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2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2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2">
        <v>129</v>
      </c>
      <c r="I161" s="149">
        <v>0</v>
      </c>
      <c r="J161" s="183">
        <v>0</v>
      </c>
      <c r="K161" s="183">
        <v>0</v>
      </c>
      <c r="L161" s="183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1" t="s">
        <v>111</v>
      </c>
      <c r="H162" s="182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2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2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0" t="s">
        <v>113</v>
      </c>
      <c r="H165" s="182">
        <v>133</v>
      </c>
      <c r="I165" s="128">
        <v>0</v>
      </c>
      <c r="J165" s="147">
        <v>0</v>
      </c>
      <c r="K165" s="147">
        <v>0</v>
      </c>
      <c r="L165" s="14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2">
        <v>134</v>
      </c>
      <c r="I166" s="113">
        <v>0</v>
      </c>
      <c r="J166" s="119">
        <v>0</v>
      </c>
      <c r="K166" s="119">
        <v>0</v>
      </c>
      <c r="L166" s="119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2">
        <v>135</v>
      </c>
      <c r="I167" s="110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85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2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2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1" t="s">
        <v>117</v>
      </c>
      <c r="H170" s="182">
        <v>138</v>
      </c>
      <c r="I170" s="110">
        <v>0</v>
      </c>
      <c r="J170" s="147">
        <v>0</v>
      </c>
      <c r="K170" s="147">
        <v>0</v>
      </c>
      <c r="L170" s="14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3">
        <v>2</v>
      </c>
      <c r="H171" s="163">
        <v>3</v>
      </c>
      <c r="I171" s="131">
        <v>4</v>
      </c>
      <c r="J171" s="192">
        <v>5</v>
      </c>
      <c r="K171" s="192">
        <v>6</v>
      </c>
      <c r="L171" s="192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193">
        <v>139</v>
      </c>
      <c r="I172" s="14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0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5">
        <v>140</v>
      </c>
      <c r="I173" s="119">
        <v>0</v>
      </c>
      <c r="J173" s="119">
        <v>0</v>
      </c>
      <c r="K173" s="119">
        <v>0</v>
      </c>
      <c r="L173" s="119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194" t="s">
        <v>120</v>
      </c>
      <c r="H174" s="193">
        <v>141</v>
      </c>
      <c r="I174" s="94">
        <f>SUM(I175+I226+I286)</f>
        <v>0</v>
      </c>
      <c r="J174" s="195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4">
        <v>3</v>
      </c>
      <c r="B175" s="89">
        <v>1</v>
      </c>
      <c r="C175" s="116"/>
      <c r="D175" s="96"/>
      <c r="E175" s="96"/>
      <c r="F175" s="186"/>
      <c r="G175" s="196" t="s">
        <v>121</v>
      </c>
      <c r="H175" s="165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197"/>
      <c r="G176" s="198" t="s">
        <v>122</v>
      </c>
      <c r="H176" s="193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199"/>
      <c r="G177" s="104" t="s">
        <v>123</v>
      </c>
      <c r="H177" s="165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4"/>
      <c r="G178" s="106" t="s">
        <v>123</v>
      </c>
      <c r="H178" s="193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4">
        <v>1</v>
      </c>
      <c r="G179" s="106" t="s">
        <v>123</v>
      </c>
      <c r="H179" s="165">
        <v>146</v>
      </c>
      <c r="I179" s="109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193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5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193">
        <v>149</v>
      </c>
      <c r="I182" s="147">
        <v>0</v>
      </c>
      <c r="J182" s="112">
        <v>0</v>
      </c>
      <c r="K182" s="112">
        <v>0</v>
      </c>
      <c r="L182" s="173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5">
        <v>150</v>
      </c>
      <c r="I183" s="109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193">
        <v>151</v>
      </c>
      <c r="I184" s="147">
        <v>0</v>
      </c>
      <c r="J184" s="112">
        <v>0</v>
      </c>
      <c r="K184" s="112">
        <v>0</v>
      </c>
      <c r="L184" s="173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5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193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5">
        <v>154</v>
      </c>
      <c r="I187" s="109">
        <v>0</v>
      </c>
      <c r="J187" s="114">
        <v>0</v>
      </c>
      <c r="K187" s="114">
        <v>0</v>
      </c>
      <c r="L187" s="173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193">
        <v>155</v>
      </c>
      <c r="I188" s="14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5">
        <v>156</v>
      </c>
      <c r="I189" s="109">
        <f>I190</f>
        <v>0</v>
      </c>
      <c r="J189" s="153">
        <f>J190</f>
        <v>0</v>
      </c>
      <c r="K189" s="154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193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5">
        <v>158</v>
      </c>
      <c r="I191" s="109">
        <v>0</v>
      </c>
      <c r="J191" s="114">
        <v>0</v>
      </c>
      <c r="K191" s="114">
        <v>0</v>
      </c>
      <c r="L191" s="173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193">
        <v>159</v>
      </c>
      <c r="I192" s="14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5">
        <v>160</v>
      </c>
      <c r="I193" s="119">
        <v>0</v>
      </c>
      <c r="J193" s="173">
        <v>0</v>
      </c>
      <c r="K193" s="173">
        <v>0</v>
      </c>
      <c r="L193" s="173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193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5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193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4" t="s">
        <v>136</v>
      </c>
      <c r="H197" s="165">
        <v>164</v>
      </c>
      <c r="I197" s="109">
        <f t="shared" ref="I197:L198" si="20">I198</f>
        <v>0</v>
      </c>
      <c r="J197" s="153">
        <f t="shared" si="20"/>
        <v>0</v>
      </c>
      <c r="K197" s="154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193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5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0" t="s">
        <v>138</v>
      </c>
      <c r="H200" s="193">
        <v>167</v>
      </c>
      <c r="I200" s="112">
        <v>0</v>
      </c>
      <c r="J200" s="114">
        <v>0</v>
      </c>
      <c r="K200" s="114">
        <v>0</v>
      </c>
      <c r="L200" s="173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5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193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5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0" t="s">
        <v>142</v>
      </c>
      <c r="H204" s="193">
        <v>171</v>
      </c>
      <c r="I204" s="114">
        <v>0</v>
      </c>
      <c r="J204" s="114">
        <v>0</v>
      </c>
      <c r="K204" s="114">
        <v>0</v>
      </c>
      <c r="L204" s="173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1" t="s">
        <v>143</v>
      </c>
      <c r="H205" s="165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193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5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3">
        <v>2</v>
      </c>
      <c r="H208" s="131">
        <v>3</v>
      </c>
      <c r="I208" s="135">
        <v>4</v>
      </c>
      <c r="J208" s="163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1" t="s">
        <v>144</v>
      </c>
      <c r="H209" s="156">
        <v>175</v>
      </c>
      <c r="I209" s="173">
        <v>0</v>
      </c>
      <c r="J209" s="173">
        <v>0</v>
      </c>
      <c r="K209" s="173">
        <v>0</v>
      </c>
      <c r="L209" s="173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6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6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6">
        <v>178</v>
      </c>
      <c r="I212" s="114">
        <v>0</v>
      </c>
      <c r="J212" s="114">
        <v>0</v>
      </c>
      <c r="K212" s="114">
        <v>0</v>
      </c>
      <c r="L212" s="173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6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6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6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68" t="s">
        <v>150</v>
      </c>
      <c r="H216" s="156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0" t="s">
        <v>150</v>
      </c>
      <c r="H217" s="156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6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6">
        <v>185</v>
      </c>
      <c r="I219" s="173">
        <v>0</v>
      </c>
      <c r="J219" s="173">
        <v>0</v>
      </c>
      <c r="K219" s="173">
        <v>0</v>
      </c>
      <c r="L219" s="173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1" t="s">
        <v>152</v>
      </c>
      <c r="H220" s="156">
        <v>186</v>
      </c>
      <c r="I220" s="114">
        <f t="shared" ref="I220:L221" si="22">I221</f>
        <v>0</v>
      </c>
      <c r="J220" s="114">
        <f t="shared" si="22"/>
        <v>0</v>
      </c>
      <c r="K220" s="114">
        <f t="shared" si="22"/>
        <v>0</v>
      </c>
      <c r="L220" s="114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1" t="s">
        <v>152</v>
      </c>
      <c r="H221" s="156">
        <v>187</v>
      </c>
      <c r="I221" s="114">
        <f t="shared" si="22"/>
        <v>0</v>
      </c>
      <c r="J221" s="114">
        <f t="shared" si="22"/>
        <v>0</v>
      </c>
      <c r="K221" s="114">
        <f t="shared" si="22"/>
        <v>0</v>
      </c>
      <c r="L221" s="114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1" t="s">
        <v>152</v>
      </c>
      <c r="H222" s="156">
        <v>188</v>
      </c>
      <c r="I222" s="114">
        <f>SUM(I223:I225)</f>
        <v>0</v>
      </c>
      <c r="J222" s="114">
        <f>SUM(J223:J225)</f>
        <v>0</v>
      </c>
      <c r="K222" s="114">
        <f>SUM(K223:K225)</f>
        <v>0</v>
      </c>
      <c r="L222" s="114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1" t="s">
        <v>153</v>
      </c>
      <c r="H223" s="156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1" t="s">
        <v>154</v>
      </c>
      <c r="H224" s="156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1" t="s">
        <v>155</v>
      </c>
      <c r="H225" s="156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6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0" t="s">
        <v>157</v>
      </c>
      <c r="H227" s="156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6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6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0" t="s">
        <v>159</v>
      </c>
      <c r="H230" s="156">
        <v>196</v>
      </c>
      <c r="I230" s="114">
        <v>0</v>
      </c>
      <c r="J230" s="114">
        <v>0</v>
      </c>
      <c r="K230" s="114">
        <v>0</v>
      </c>
      <c r="L230" s="173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6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0" t="s">
        <v>161</v>
      </c>
      <c r="H232" s="156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0" t="s">
        <v>162</v>
      </c>
      <c r="H233" s="156">
        <v>199</v>
      </c>
      <c r="I233" s="114">
        <v>0</v>
      </c>
      <c r="J233" s="113">
        <v>0</v>
      </c>
      <c r="K233" s="114">
        <v>0</v>
      </c>
      <c r="L233" s="173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6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6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0" t="s">
        <v>164</v>
      </c>
      <c r="H236" s="156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6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6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6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6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6">
        <v>207</v>
      </c>
      <c r="I241" s="173">
        <v>0</v>
      </c>
      <c r="J241" s="188">
        <v>0</v>
      </c>
      <c r="K241" s="173">
        <v>0</v>
      </c>
      <c r="L241" s="173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6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6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6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6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6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>
      <c r="A247" s="132">
        <v>1</v>
      </c>
      <c r="B247" s="134"/>
      <c r="C247" s="134"/>
      <c r="D247" s="134"/>
      <c r="E247" s="134"/>
      <c r="F247" s="133"/>
      <c r="G247" s="200">
        <v>2</v>
      </c>
      <c r="H247" s="131">
        <v>3</v>
      </c>
      <c r="I247" s="135">
        <v>4</v>
      </c>
      <c r="J247" s="163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6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0" t="s">
        <v>170</v>
      </c>
      <c r="H249" s="156">
        <v>214</v>
      </c>
      <c r="I249" s="173">
        <v>0</v>
      </c>
      <c r="J249" s="173">
        <v>0</v>
      </c>
      <c r="K249" s="173">
        <v>0</v>
      </c>
      <c r="L249" s="173">
        <v>0</v>
      </c>
    </row>
    <row r="250" spans="1:12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6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3">
        <v>0</v>
      </c>
      <c r="J252" s="173">
        <v>0</v>
      </c>
      <c r="K252" s="173">
        <v>0</v>
      </c>
      <c r="L252" s="173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6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6">
        <v>220</v>
      </c>
      <c r="I255" s="173">
        <v>0</v>
      </c>
      <c r="J255" s="173">
        <v>0</v>
      </c>
      <c r="K255" s="173">
        <v>0</v>
      </c>
      <c r="L255" s="173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5">
        <v>3</v>
      </c>
      <c r="B257" s="108">
        <v>2</v>
      </c>
      <c r="C257" s="108">
        <v>2</v>
      </c>
      <c r="D257" s="201"/>
      <c r="E257" s="201"/>
      <c r="F257" s="202"/>
      <c r="G257" s="171" t="s">
        <v>173</v>
      </c>
      <c r="H257" s="156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6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03" t="s">
        <v>160</v>
      </c>
      <c r="H261" s="156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6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6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6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6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26">
        <v>0</v>
      </c>
      <c r="J270" s="188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6">
        <v>236</v>
      </c>
      <c r="I271" s="126">
        <v>0</v>
      </c>
      <c r="J271" s="113">
        <v>0</v>
      </c>
      <c r="K271" s="143">
        <v>0</v>
      </c>
      <c r="L271" s="173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6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6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6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3">
        <v>0</v>
      </c>
      <c r="J278" s="173">
        <v>0</v>
      </c>
      <c r="K278" s="173">
        <v>0</v>
      </c>
      <c r="L278" s="173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6">
        <v>244</v>
      </c>
      <c r="I279" s="109">
        <f t="shared" ref="I279:L280" si="25">I280</f>
        <v>0</v>
      </c>
      <c r="J279" s="20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0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0" t="s">
        <v>171</v>
      </c>
      <c r="H281" s="156">
        <v>246</v>
      </c>
      <c r="I281" s="173">
        <v>0</v>
      </c>
      <c r="J281" s="173">
        <v>0</v>
      </c>
      <c r="K281" s="173">
        <v>0</v>
      </c>
      <c r="L281" s="173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0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6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3">
        <v>0</v>
      </c>
      <c r="J284" s="173">
        <v>0</v>
      </c>
      <c r="K284" s="173">
        <v>0</v>
      </c>
      <c r="L284" s="173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6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05">
        <f>SUM(J287+J316)</f>
        <v>0</v>
      </c>
      <c r="K286" s="195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1" t="s">
        <v>157</v>
      </c>
      <c r="H287" s="156">
        <v>252</v>
      </c>
      <c r="I287" s="109">
        <f>SUM(I289+I294+I298+I302+I306+I309+I312)</f>
        <v>0</v>
      </c>
      <c r="J287" s="20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3">
        <v>2</v>
      </c>
      <c r="H288" s="131">
        <v>3</v>
      </c>
      <c r="I288" s="135">
        <v>4</v>
      </c>
      <c r="J288" s="20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0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6">
        <v>254</v>
      </c>
      <c r="I290" s="109">
        <f>SUM(I291:I293)</f>
        <v>0</v>
      </c>
      <c r="J290" s="20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6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6">
        <v>258</v>
      </c>
      <c r="I294" s="109">
        <f>I295</f>
        <v>0</v>
      </c>
      <c r="J294" s="20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6">
        <v>259</v>
      </c>
      <c r="I295" s="147">
        <f>SUM(I296:I297)</f>
        <v>0</v>
      </c>
      <c r="J295" s="20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6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85">
        <v>3</v>
      </c>
      <c r="C297" s="139">
        <v>1</v>
      </c>
      <c r="D297" s="140">
        <v>2</v>
      </c>
      <c r="E297" s="140">
        <v>1</v>
      </c>
      <c r="F297" s="141">
        <v>2</v>
      </c>
      <c r="G297" s="170" t="s">
        <v>165</v>
      </c>
      <c r="H297" s="156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6">
        <v>262</v>
      </c>
      <c r="I298" s="109">
        <f>I299</f>
        <v>0</v>
      </c>
      <c r="J298" s="20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0">
        <v>3</v>
      </c>
      <c r="C299" s="139">
        <v>1</v>
      </c>
      <c r="D299" s="140">
        <v>3</v>
      </c>
      <c r="E299" s="140">
        <v>1</v>
      </c>
      <c r="F299" s="141"/>
      <c r="G299" s="170" t="s">
        <v>166</v>
      </c>
      <c r="H299" s="156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6">
        <v>264</v>
      </c>
      <c r="I300" s="173">
        <v>0</v>
      </c>
      <c r="J300" s="173">
        <v>0</v>
      </c>
      <c r="K300" s="173">
        <v>0</v>
      </c>
      <c r="L300" s="189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6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6">
        <v>266</v>
      </c>
      <c r="I302" s="109">
        <f>I303</f>
        <v>0</v>
      </c>
      <c r="J302" s="20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6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6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6">
        <v>269</v>
      </c>
      <c r="I305" s="114">
        <v>0</v>
      </c>
      <c r="J305" s="173">
        <v>0</v>
      </c>
      <c r="K305" s="173">
        <v>0</v>
      </c>
      <c r="L305" s="189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6">
        <v>270</v>
      </c>
      <c r="I306" s="149">
        <f t="shared" ref="I306:L307" si="26">I307</f>
        <v>0</v>
      </c>
      <c r="J306" s="20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0" t="s">
        <v>180</v>
      </c>
      <c r="H307" s="156">
        <v>271</v>
      </c>
      <c r="I307" s="110">
        <f t="shared" si="26"/>
        <v>0</v>
      </c>
      <c r="J307" s="20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6">
        <v>272</v>
      </c>
      <c r="I308" s="114">
        <v>0</v>
      </c>
      <c r="J308" s="173">
        <v>0</v>
      </c>
      <c r="K308" s="173">
        <v>0</v>
      </c>
      <c r="L308" s="189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6">
        <v>273</v>
      </c>
      <c r="I309" s="110">
        <f t="shared" ref="I309:L310" si="27">I310</f>
        <v>0</v>
      </c>
      <c r="J309" s="20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6">
        <v>274</v>
      </c>
      <c r="I310" s="109">
        <f t="shared" si="27"/>
        <v>0</v>
      </c>
      <c r="J310" s="204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6">
        <v>275</v>
      </c>
      <c r="I311" s="173">
        <v>0</v>
      </c>
      <c r="J311" s="173">
        <v>0</v>
      </c>
      <c r="K311" s="173">
        <v>0</v>
      </c>
      <c r="L311" s="189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6">
        <v>276</v>
      </c>
      <c r="I312" s="109">
        <f>I313</f>
        <v>0</v>
      </c>
      <c r="J312" s="20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6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6">
        <v>278</v>
      </c>
      <c r="I314" s="173">
        <v>0</v>
      </c>
      <c r="J314" s="173">
        <v>0</v>
      </c>
      <c r="K314" s="173">
        <v>0</v>
      </c>
      <c r="L314" s="189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6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1" t="s">
        <v>173</v>
      </c>
      <c r="H316" s="156">
        <v>280</v>
      </c>
      <c r="I316" s="109">
        <f>SUM(I317+I322+I326+I331+I335+I338+I341)</f>
        <v>0</v>
      </c>
      <c r="J316" s="20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6">
        <v>281</v>
      </c>
      <c r="I317" s="109">
        <f>I318</f>
        <v>0</v>
      </c>
      <c r="J317" s="20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6">
        <v>282</v>
      </c>
      <c r="I318" s="109">
        <f>SUM(I319:I321)</f>
        <v>0</v>
      </c>
      <c r="J318" s="20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6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6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6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0">
        <v>2</v>
      </c>
      <c r="E322" s="139"/>
      <c r="F322" s="141"/>
      <c r="G322" s="170" t="s">
        <v>178</v>
      </c>
      <c r="H322" s="156">
        <v>286</v>
      </c>
      <c r="I322" s="126">
        <f>I323</f>
        <v>0</v>
      </c>
      <c r="J322" s="20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6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4">
        <v>1</v>
      </c>
      <c r="G324" s="106" t="s">
        <v>164</v>
      </c>
      <c r="H324" s="156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69">
        <v>2</v>
      </c>
      <c r="G325" s="123" t="s">
        <v>165</v>
      </c>
      <c r="H325" s="156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4"/>
      <c r="G326" s="106" t="s">
        <v>166</v>
      </c>
      <c r="H326" s="156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4"/>
      <c r="G327" s="105" t="s">
        <v>166</v>
      </c>
      <c r="H327" s="156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4">
        <v>1</v>
      </c>
      <c r="G328" s="106" t="s">
        <v>167</v>
      </c>
      <c r="H328" s="156">
        <v>292</v>
      </c>
      <c r="I328" s="173">
        <v>0</v>
      </c>
      <c r="J328" s="173">
        <v>0</v>
      </c>
      <c r="K328" s="173">
        <v>0</v>
      </c>
      <c r="L328" s="189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4">
        <v>2</v>
      </c>
      <c r="G329" s="106" t="s">
        <v>168</v>
      </c>
      <c r="H329" s="156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3">
        <v>2</v>
      </c>
      <c r="H330" s="156">
        <v>3</v>
      </c>
      <c r="I330" s="135">
        <v>4</v>
      </c>
      <c r="J330" s="206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3">
        <v>0</v>
      </c>
      <c r="J337" s="173">
        <v>0</v>
      </c>
      <c r="K337" s="173">
        <v>0</v>
      </c>
      <c r="L337" s="189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3">
        <v>0</v>
      </c>
      <c r="J340" s="173">
        <v>0</v>
      </c>
      <c r="K340" s="173">
        <v>0</v>
      </c>
      <c r="L340" s="189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3">
        <v>0</v>
      </c>
      <c r="J343" s="173">
        <v>0</v>
      </c>
      <c r="K343" s="173">
        <v>0</v>
      </c>
      <c r="L343" s="189">
        <v>0</v>
      </c>
    </row>
    <row r="344" spans="1:12" ht="18.75" customHeight="1">
      <c r="A344" s="209"/>
      <c r="B344" s="209"/>
      <c r="C344" s="210"/>
      <c r="D344" s="211"/>
      <c r="E344" s="212"/>
      <c r="F344" s="213"/>
      <c r="G344" s="214" t="s">
        <v>181</v>
      </c>
      <c r="H344" s="101">
        <v>307</v>
      </c>
      <c r="I344" s="215">
        <f>SUM(I30+I174)</f>
        <v>65006</v>
      </c>
      <c r="J344" s="216">
        <f>SUM(J30+J174)</f>
        <v>65006</v>
      </c>
      <c r="K344" s="216">
        <f>SUM(K30+K174)</f>
        <v>65005.43</v>
      </c>
      <c r="L344" s="217">
        <f>SUM(L30+L174)</f>
        <v>65005.43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18"/>
      <c r="B347" s="219"/>
      <c r="C347" s="219"/>
      <c r="D347" s="220"/>
      <c r="E347" s="220"/>
      <c r="F347" s="220"/>
      <c r="G347" s="221" t="s">
        <v>182</v>
      </c>
      <c r="H347" s="222"/>
      <c r="I347" s="3"/>
      <c r="J347" s="3"/>
      <c r="K347" s="223" t="s">
        <v>183</v>
      </c>
      <c r="L347" s="223"/>
    </row>
    <row r="348" spans="1:12" ht="18.75" customHeight="1">
      <c r="A348" s="224"/>
      <c r="B348" s="225"/>
      <c r="C348" s="225"/>
      <c r="D348" s="226" t="s">
        <v>184</v>
      </c>
      <c r="E348" s="227"/>
      <c r="F348" s="227"/>
      <c r="G348" s="227"/>
      <c r="H348" s="227"/>
      <c r="I348" s="228" t="s">
        <v>185</v>
      </c>
      <c r="J348" s="3"/>
      <c r="K348" s="229" t="s">
        <v>186</v>
      </c>
      <c r="L348" s="229"/>
    </row>
    <row r="349" spans="1:12" ht="15.75" customHeight="1">
      <c r="B349" s="3"/>
      <c r="C349" s="3"/>
      <c r="D349" s="3"/>
      <c r="E349" s="3"/>
      <c r="F349" s="4"/>
      <c r="G349" s="3"/>
      <c r="H349" s="3"/>
      <c r="I349" s="230"/>
      <c r="J349" s="3"/>
      <c r="K349" s="230"/>
      <c r="L349" s="230"/>
    </row>
    <row r="350" spans="1:12" ht="15.75" customHeight="1">
      <c r="B350" s="3"/>
      <c r="C350" s="3"/>
      <c r="D350" s="223"/>
      <c r="E350" s="223"/>
      <c r="F350" s="231"/>
      <c r="G350" s="223" t="s">
        <v>187</v>
      </c>
      <c r="H350" s="3"/>
      <c r="I350" s="230"/>
      <c r="J350" s="3"/>
      <c r="K350" s="223" t="s">
        <v>188</v>
      </c>
      <c r="L350" s="232"/>
    </row>
    <row r="351" spans="1:12" ht="18.75" customHeight="1">
      <c r="A351" s="233"/>
      <c r="B351" s="27"/>
      <c r="C351" s="27"/>
      <c r="D351" s="157"/>
      <c r="E351" s="157"/>
      <c r="F351" s="157"/>
      <c r="G351" s="157"/>
      <c r="H351" s="234"/>
      <c r="I351" s="228" t="s">
        <v>185</v>
      </c>
      <c r="J351" s="27"/>
      <c r="K351" s="229" t="s">
        <v>186</v>
      </c>
      <c r="L351" s="229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f2!Spausdinti_pavadinimus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Gedas</cp:lastModifiedBy>
  <cp:lastPrinted>2014-10-02T12:15:15Z</cp:lastPrinted>
  <dcterms:created xsi:type="dcterms:W3CDTF">2004-04-07T10:43:01Z</dcterms:created>
  <dcterms:modified xsi:type="dcterms:W3CDTF">2015-07-13T15:22:55Z</dcterms:modified>
</cp:coreProperties>
</file>